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erar\Documents\Administration communale\Site internet\synthese et compte\"/>
    </mc:Choice>
  </mc:AlternateContent>
  <xr:revisionPtr revIDLastSave="0" documentId="13_ncr:1_{8AB44492-670E-4AE6-B726-73EB9DE60F9B}" xr6:coauthVersionLast="47" xr6:coauthVersionMax="47" xr10:uidLastSave="{00000000-0000-0000-0000-000000000000}"/>
  <workbookProtection workbookAlgorithmName="SHA-512" workbookHashValue="2Juhm6Ia2hZCFx0gevl8mNqAP6bm5G49qVPoPOlkMNS0Ar3LDI0BJ9EK/6LnZiq/R1UMa0Pf5DB1mmPJGArOmg==" workbookSaltValue="Km00iXloArHRgS/wmNCpBw==" workbookSpinCount="100000" lockStructure="1"/>
  <bookViews>
    <workbookView xWindow="-108" yWindow="-108" windowWidth="23256" windowHeight="12456" tabRatio="851" firstSheet="1" activeTab="1" xr2:uid="{00000000-000D-0000-FFFF-FFFF00000000}"/>
  </bookViews>
  <sheets>
    <sheet name="Macro-commandes" sheetId="14" state="hidden" r:id="rId1"/>
    <sheet name="Coordonnées" sheetId="13" r:id="rId2"/>
    <sheet name="Résultats" sheetId="23" r:id="rId3"/>
    <sheet name="Ordinaire GE" sheetId="29" r:id="rId4"/>
    <sheet name="Extraordinaire GE" sheetId="30" r:id="rId5"/>
    <sheet name="DO fonctions" sheetId="25" r:id="rId6"/>
    <sheet name="RO fonctions" sheetId="31" r:id="rId7"/>
    <sheet name="DE fonctions" sheetId="32" r:id="rId8"/>
    <sheet name="RE fonctions" sheetId="33" r:id="rId9"/>
    <sheet name="Commentaires" sheetId="26" r:id="rId10"/>
    <sheet name="Glossaire" sheetId="27" r:id="rId11"/>
  </sheets>
  <calcPr calcId="191029"/>
  <webPublishObjects count="1">
    <webPublishObject id="23250" divId="synthèse analytique brouillon au 27 07 06_23250" destinationFile="D:\documents professionnels\cabinet Courard\synthese analytique\synthèse analytique web.htm"/>
  </webPublishObject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R1" i="23" l="1"/>
  <c r="G1" i="25"/>
  <c r="J3" i="25"/>
  <c r="J1" i="25"/>
  <c r="G1" i="31"/>
  <c r="J3" i="31"/>
  <c r="J1" i="31"/>
  <c r="G1" i="32"/>
  <c r="G1" i="33"/>
  <c r="J3" i="32"/>
  <c r="J1" i="32"/>
  <c r="J3" i="33"/>
  <c r="J1" i="33"/>
  <c r="R2" i="13"/>
  <c r="R2" i="27" s="1"/>
  <c r="R2" i="26"/>
  <c r="I6" i="33"/>
  <c r="H6" i="33"/>
  <c r="G6" i="33"/>
  <c r="F6" i="33"/>
  <c r="E6" i="33"/>
  <c r="A3" i="33"/>
  <c r="A1" i="33"/>
  <c r="I6" i="32"/>
  <c r="H6" i="32"/>
  <c r="G6" i="32"/>
  <c r="F6" i="32"/>
  <c r="E6" i="32"/>
  <c r="A3" i="32"/>
  <c r="A1" i="32"/>
  <c r="I6" i="31"/>
  <c r="H6" i="31"/>
  <c r="G6" i="31"/>
  <c r="F6" i="31"/>
  <c r="E6" i="31"/>
  <c r="A3" i="31"/>
  <c r="A1" i="31"/>
  <c r="F6" i="25"/>
  <c r="G6" i="25"/>
  <c r="H6" i="25"/>
  <c r="I6" i="25"/>
  <c r="E6" i="25"/>
  <c r="T26" i="30"/>
  <c r="T29" i="30" s="1"/>
  <c r="Q26" i="30"/>
  <c r="Q29" i="30" s="1"/>
  <c r="N26" i="30"/>
  <c r="N29" i="30"/>
  <c r="K26" i="30"/>
  <c r="K29" i="30" s="1"/>
  <c r="H26" i="30"/>
  <c r="H29" i="30" s="1"/>
  <c r="T15" i="30"/>
  <c r="T18" i="30" s="1"/>
  <c r="Q15" i="30"/>
  <c r="Q18" i="30" s="1"/>
  <c r="N15" i="30"/>
  <c r="N18" i="30" s="1"/>
  <c r="K15" i="30"/>
  <c r="K18" i="30" s="1"/>
  <c r="H15" i="30"/>
  <c r="H18" i="30" s="1"/>
  <c r="T7" i="30"/>
  <c r="Q7" i="30"/>
  <c r="N7" i="30"/>
  <c r="K7" i="30"/>
  <c r="H7" i="30"/>
  <c r="R3" i="30"/>
  <c r="P3" i="30"/>
  <c r="A3" i="30"/>
  <c r="P2" i="30"/>
  <c r="R1" i="30"/>
  <c r="P1" i="30"/>
  <c r="J1" i="30"/>
  <c r="D1" i="30"/>
  <c r="A1" i="30"/>
  <c r="T26" i="29"/>
  <c r="Q26" i="29"/>
  <c r="Q29" i="29"/>
  <c r="N26" i="29"/>
  <c r="N29" i="29" s="1"/>
  <c r="K26" i="29"/>
  <c r="K29" i="29" s="1"/>
  <c r="H26" i="29"/>
  <c r="T15" i="29"/>
  <c r="T18" i="29"/>
  <c r="Q15" i="29"/>
  <c r="Q18" i="29" s="1"/>
  <c r="N15" i="29"/>
  <c r="N18" i="29" s="1"/>
  <c r="K15" i="29"/>
  <c r="K18" i="29" s="1"/>
  <c r="H15" i="29"/>
  <c r="H18" i="29" s="1"/>
  <c r="T7" i="29"/>
  <c r="Q7" i="29"/>
  <c r="N7" i="29"/>
  <c r="K7" i="29"/>
  <c r="H7" i="29"/>
  <c r="R3" i="29"/>
  <c r="P3" i="29"/>
  <c r="A3" i="29"/>
  <c r="P2" i="29"/>
  <c r="R1" i="29"/>
  <c r="P1" i="29"/>
  <c r="J1" i="29"/>
  <c r="D1" i="29"/>
  <c r="A1" i="29"/>
  <c r="K7" i="23"/>
  <c r="N7" i="23"/>
  <c r="Q7" i="23"/>
  <c r="T7" i="23"/>
  <c r="H7" i="23"/>
  <c r="A3" i="25"/>
  <c r="A1" i="25"/>
  <c r="R3" i="27"/>
  <c r="P3" i="27"/>
  <c r="A3" i="27"/>
  <c r="P2" i="27"/>
  <c r="R1" i="27"/>
  <c r="P1" i="27"/>
  <c r="J1" i="27"/>
  <c r="D1" i="27"/>
  <c r="A1" i="27"/>
  <c r="A1" i="26"/>
  <c r="D1" i="26"/>
  <c r="J1" i="26"/>
  <c r="P1" i="26"/>
  <c r="R1" i="26"/>
  <c r="P2" i="26"/>
  <c r="A3" i="26"/>
  <c r="P3" i="26"/>
  <c r="R3" i="26"/>
  <c r="A1" i="23"/>
  <c r="D1" i="23"/>
  <c r="J1" i="23"/>
  <c r="P1" i="23"/>
  <c r="P2" i="23"/>
  <c r="A3" i="23"/>
  <c r="P3" i="23"/>
  <c r="R3" i="23"/>
  <c r="A1" i="14"/>
  <c r="R2" i="30"/>
  <c r="T21" i="30" s="1"/>
  <c r="Q21" i="30" s="1"/>
  <c r="N21" i="30" s="1"/>
  <c r="K21" i="30" s="1"/>
  <c r="H21" i="30" s="1"/>
  <c r="R2" i="29"/>
  <c r="T9" i="29" s="1"/>
  <c r="Q9" i="29" s="1"/>
  <c r="N9" i="29" s="1"/>
  <c r="K9" i="29" s="1"/>
  <c r="H9" i="29" s="1"/>
  <c r="T9" i="23" l="1"/>
  <c r="Q9" i="23"/>
  <c r="N9" i="23"/>
  <c r="H9" i="23"/>
  <c r="K10" i="23"/>
  <c r="N10" i="23"/>
  <c r="Q10" i="23"/>
  <c r="T9" i="30"/>
  <c r="Q9" i="30" s="1"/>
  <c r="N9" i="30" s="1"/>
  <c r="K9" i="30" s="1"/>
  <c r="H9" i="30" s="1"/>
  <c r="T21" i="29"/>
  <c r="Q21" i="29" s="1"/>
  <c r="N21" i="29" s="1"/>
  <c r="K21" i="29" s="1"/>
  <c r="H21" i="29" s="1"/>
  <c r="J2" i="33"/>
  <c r="I7" i="33" s="1"/>
  <c r="H7" i="33" s="1"/>
  <c r="G7" i="33" s="1"/>
  <c r="F7" i="33" s="1"/>
  <c r="E7" i="33" s="1"/>
  <c r="J2" i="32"/>
  <c r="I7" i="32" s="1"/>
  <c r="H7" i="32" s="1"/>
  <c r="G7" i="32" s="1"/>
  <c r="F7" i="32" s="1"/>
  <c r="E7" i="32" s="1"/>
  <c r="K9" i="23"/>
  <c r="J2" i="31"/>
  <c r="I7" i="31" s="1"/>
  <c r="H7" i="31" s="1"/>
  <c r="G7" i="31" s="1"/>
  <c r="F7" i="31" s="1"/>
  <c r="E7" i="31" s="1"/>
  <c r="R2" i="23"/>
  <c r="T8" i="23" s="1"/>
  <c r="Q8" i="23" s="1"/>
  <c r="N8" i="23" s="1"/>
  <c r="K8" i="23" s="1"/>
  <c r="H8" i="23" s="1"/>
  <c r="H29" i="29"/>
  <c r="H10" i="23" s="1"/>
  <c r="T29" i="29"/>
  <c r="T10" i="23" s="1"/>
  <c r="J2" i="25"/>
  <c r="I7" i="25" s="1"/>
  <c r="H7" i="25" s="1"/>
  <c r="G7" i="25" s="1"/>
  <c r="F7" i="25" s="1"/>
  <c r="E7" i="25" s="1"/>
</calcChain>
</file>

<file path=xl/sharedStrings.xml><?xml version="1.0" encoding="utf-8"?>
<sst xmlns="http://schemas.openxmlformats.org/spreadsheetml/2006/main" count="199" uniqueCount="103">
  <si>
    <t>Administration communale de:</t>
  </si>
  <si>
    <t>Exercice:</t>
  </si>
  <si>
    <t>Exercices:</t>
  </si>
  <si>
    <t>Prélèvements</t>
  </si>
  <si>
    <t>Adresse de l'administration:</t>
  </si>
  <si>
    <t>Tél:</t>
  </si>
  <si>
    <t>Fax:</t>
  </si>
  <si>
    <t>Email:</t>
  </si>
  <si>
    <t>Gestion informatique du document.</t>
  </si>
  <si>
    <t>Commandes :</t>
  </si>
  <si>
    <t>Cliquez sur la commande&gt;&gt;&gt;</t>
  </si>
  <si>
    <t>Enregistré</t>
  </si>
  <si>
    <t>Code INS</t>
  </si>
  <si>
    <t>Personnel</t>
  </si>
  <si>
    <t>Fonctionnement</t>
  </si>
  <si>
    <t>Transferts</t>
  </si>
  <si>
    <t>Dette</t>
  </si>
  <si>
    <t>Prestation</t>
  </si>
  <si>
    <t>Commune de :</t>
  </si>
  <si>
    <t>1 Administration générale</t>
  </si>
  <si>
    <t>3 Sécurité</t>
  </si>
  <si>
    <t>4 Voiries-communications</t>
  </si>
  <si>
    <t>6 Sylviculture- Agriculture</t>
  </si>
  <si>
    <t>70&gt;75 Enseignement</t>
  </si>
  <si>
    <t>76&gt;77 Culture et sports</t>
  </si>
  <si>
    <t>80&gt;86 Action Sociale </t>
  </si>
  <si>
    <t>87 Santé publique et hygiène</t>
  </si>
  <si>
    <t>90&gt;92 Logement</t>
  </si>
  <si>
    <t>93 Aménagement du territoire</t>
  </si>
  <si>
    <t>5 Industrie - commerce</t>
  </si>
  <si>
    <t>Exercices antérieurs</t>
  </si>
  <si>
    <t>Version:</t>
  </si>
  <si>
    <t>79 Culte</t>
  </si>
  <si>
    <t>78 Radio, télévision, presse</t>
  </si>
  <si>
    <t>Directeur Général:</t>
  </si>
  <si>
    <t>Directeur Financier:</t>
  </si>
  <si>
    <t>0 Recettes et dépenses générales</t>
  </si>
  <si>
    <t>Date d'approbation de la Tutelle:</t>
  </si>
  <si>
    <t>Commentaires</t>
  </si>
  <si>
    <t>Glossaire</t>
  </si>
  <si>
    <t>Code INS:</t>
  </si>
  <si>
    <t>version:</t>
  </si>
  <si>
    <t>Evolution du résultat budgétaire ordinaire</t>
  </si>
  <si>
    <t>Ventilation économique des dépenses et des recettes ordinaires</t>
  </si>
  <si>
    <t>Type document:</t>
  </si>
  <si>
    <t>Ventilation économique des dépenses et des recettes extraordinaires</t>
  </si>
  <si>
    <t>Investissements</t>
  </si>
  <si>
    <t>Ventilation fonctionnelle</t>
  </si>
  <si>
    <t>Prélèvements (hors 060)</t>
  </si>
  <si>
    <t>Termes</t>
  </si>
  <si>
    <t>Définitions:</t>
  </si>
  <si>
    <t>Exercice propre</t>
  </si>
  <si>
    <t>L'exercice du document allant du 1er janvier au 31 décembre</t>
  </si>
  <si>
    <t>Les opérations antérieures à l'exercice propre</t>
  </si>
  <si>
    <t>Résultat global</t>
  </si>
  <si>
    <t>Le boni ou le mali de l'exercice propre cumulé avec celui des exercices antérieurs</t>
  </si>
  <si>
    <t>Dépenses de transfert</t>
  </si>
  <si>
    <t>Recettes de transfert</t>
  </si>
  <si>
    <t>Recettes en provenance de tiers ( subsides, taxes, … )</t>
  </si>
  <si>
    <t>Recettes de prestation</t>
  </si>
  <si>
    <t>Dépenses de prélèvements</t>
  </si>
  <si>
    <t>Sommes prélevées sur les excédents budgétaires par la commune pour alimenter des fonds de réserves ordinaires ou extraordinaires (pour financer des dépenses d'investissement sur fonds propres  ) ou des provisions ( pour faire face à des charges futures importantes )</t>
  </si>
  <si>
    <t>Recettes de prélèvements</t>
  </si>
  <si>
    <t>Utilisation des fonds de réserve et des provisions (constitués au moyen des dépenses de prélèvement)</t>
  </si>
  <si>
    <t>Ordinaire</t>
  </si>
  <si>
    <t>Extraordinaire</t>
  </si>
  <si>
    <t>Les dépenses et leurs moyens de financement afférentes aux investissements ( travaux importants, rénovations, achat de matériel et de véhicules etc … )</t>
  </si>
  <si>
    <t>Résultats  Exercice Propre*</t>
  </si>
  <si>
    <t>* Montant arrondi à l'euro</t>
  </si>
  <si>
    <t>Total (exercice propre)*</t>
  </si>
  <si>
    <t>Total général*</t>
  </si>
  <si>
    <t>Evolution des dépenses ordinaires (exercice propre)</t>
  </si>
  <si>
    <t>Evolution des recettes ordinaires (exercice propre)</t>
  </si>
  <si>
    <t>Evolution des dépenses extraordinaires (exercice propre)</t>
  </si>
  <si>
    <t>Evolution des recettes extraordinaires (exercice propre)</t>
  </si>
  <si>
    <r>
      <t xml:space="preserve">Résultat global*                              </t>
    </r>
    <r>
      <rPr>
        <b/>
        <sz val="8"/>
        <rFont val="Verdana"/>
        <family val="2"/>
      </rPr>
      <t>(avec exercices antérieurs et prélèvements)</t>
    </r>
  </si>
  <si>
    <t>Dépenses effectuées à destination de tiers à la commune (d'autres institutions, organismes, ménages ..)</t>
  </si>
  <si>
    <t>Recettes découlant de services payants rendus par la commune, de locations, de droits d'entrée …</t>
  </si>
  <si>
    <t>Les recettes et dépenses nécessaires au fonctionnement de la commune (taxes, subventions , salaires,électricité,fournitures,…)</t>
  </si>
  <si>
    <t>Modèle officiel généré par l'application eComptes © SPW Intérieur et Action Sociale</t>
  </si>
  <si>
    <t>Administration communale de</t>
  </si>
  <si>
    <t>HASTIERE</t>
  </si>
  <si>
    <t>AVENUE STINGLHAMBER, 6</t>
  </si>
  <si>
    <t>5540 HASTIERE</t>
  </si>
  <si>
    <t>http://www.hastiere.be</t>
  </si>
  <si>
    <t>Synthèse du Budget</t>
  </si>
  <si>
    <t>S Y N T H È S E  du  B U D G E T_x000D_
I N I T I A L</t>
  </si>
  <si>
    <t>Module informatisé de publication des budgets annuels</t>
  </si>
  <si>
    <t>Date d’arrêt du budget par le conseil:</t>
  </si>
  <si>
    <t>26/01/2022</t>
  </si>
  <si>
    <t>11/03/2022</t>
  </si>
  <si>
    <t>Budget</t>
  </si>
  <si>
    <t>VALERIE DEFECHE</t>
  </si>
  <si>
    <t>082 643.213</t>
  </si>
  <si>
    <t>082 646.182</t>
  </si>
  <si>
    <t>valerie.defeche@hastiere.be</t>
  </si>
  <si>
    <t>OMAR MARHRAOUI</t>
  </si>
  <si>
    <t>082 643.220</t>
  </si>
  <si>
    <t>omar.marhraoui@hastiere.be</t>
  </si>
  <si>
    <t>Dépenses ordinaires (Prévisions)</t>
  </si>
  <si>
    <t>Recettes ordinaires (Prévisions)</t>
  </si>
  <si>
    <t>Dépenses extraordinaires (Prévisions)</t>
  </si>
  <si>
    <t>Recettes extraordinaires (Prévisions)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</si>
</sst>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_-* #,##0\ _€_-;\-* #,##0\ _€_-;_-* &quot;-&quot;??\ _€_-;_-@_-"/>
    <numFmt numFmtId="166" formatCode="#,##0.00_ ;\-#,##0.00\ "/>
    <numFmt numFmtId="167" formatCode="#,##0_ ;\-#,##0\ "/>
  </numFmts>
  <fonts count="30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b/>
      <sz val="10"/>
      <color indexed="18"/>
      <name val="Arial"/>
      <family val="2"/>
    </font>
    <font>
      <sz val="10"/>
      <color indexed="9"/>
      <name val="Arial"/>
      <family val="2"/>
    </font>
    <font>
      <i/>
      <sz val="8"/>
      <name val="Arial"/>
      <family val="2"/>
    </font>
    <font>
      <sz val="10"/>
      <name val="Arial"/>
    </font>
    <font>
      <sz val="10"/>
      <name val="Verdana"/>
      <family val="2"/>
    </font>
    <font>
      <b/>
      <sz val="10"/>
      <name val="Verdana"/>
      <family val="2"/>
    </font>
    <font>
      <sz val="9"/>
      <name val="Verdana"/>
      <family val="2"/>
    </font>
    <font>
      <sz val="9"/>
      <color indexed="9"/>
      <name val="Verdana"/>
      <family val="2"/>
    </font>
    <font>
      <sz val="9.5"/>
      <name val="Verdana"/>
      <family val="2"/>
    </font>
    <font>
      <b/>
      <sz val="9.5"/>
      <name val="Verdana"/>
      <family val="2"/>
    </font>
    <font>
      <i/>
      <sz val="9.5"/>
      <color indexed="12"/>
      <name val="Verdana"/>
      <family val="2"/>
    </font>
    <font>
      <i/>
      <sz val="9.5"/>
      <color indexed="18"/>
      <name val="Verdana"/>
      <family val="2"/>
    </font>
    <font>
      <sz val="9.5"/>
      <name val="Arial"/>
      <family val="2"/>
    </font>
    <font>
      <sz val="9.5"/>
      <color indexed="12"/>
      <name val="Verdana"/>
      <family val="2"/>
    </font>
    <font>
      <b/>
      <sz val="9.5"/>
      <color indexed="9"/>
      <name val="Verdana"/>
      <family val="2"/>
    </font>
    <font>
      <sz val="9.5"/>
      <color indexed="8"/>
      <name val="Verdana"/>
      <family val="2"/>
    </font>
    <font>
      <b/>
      <sz val="8"/>
      <name val="Verdana"/>
      <family val="2"/>
    </font>
    <font>
      <b/>
      <u/>
      <sz val="10"/>
      <name val="Verdana"/>
      <family val="2"/>
    </font>
    <font>
      <sz val="8"/>
      <name val="Arial"/>
      <family val="2"/>
    </font>
    <font>
      <sz val="9.5"/>
      <color theme="0"/>
      <name val="Verdana"/>
      <family val="2"/>
    </font>
    <font>
      <sz val="10"/>
      <color theme="0"/>
      <name val="Arial"/>
      <family val="2"/>
    </font>
    <font>
      <b/>
      <sz val="18"/>
      <color rgb="FFFF0000"/>
      <name val="Arial"/>
      <family val="2"/>
    </font>
    <font>
      <sz val="12"/>
      <color rgb="FFFF0000"/>
      <name val="Tahoma"/>
      <family val="2"/>
    </font>
    <font>
      <b/>
      <sz val="10"/>
      <color theme="0"/>
      <name val="Verdana"/>
      <family val="2"/>
    </font>
    <font>
      <b/>
      <sz val="10"/>
      <color theme="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6D9937"/>
        <bgColor indexed="64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 style="thin">
        <color theme="0"/>
      </right>
      <top style="double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double">
        <color indexed="64"/>
      </top>
      <bottom style="thin">
        <color theme="0"/>
      </bottom>
      <diagonal/>
    </border>
    <border>
      <left style="thin">
        <color theme="0"/>
      </left>
      <right style="double">
        <color indexed="64"/>
      </right>
      <top style="double">
        <color indexed="64"/>
      </top>
      <bottom style="thin">
        <color theme="0"/>
      </bottom>
      <diagonal/>
    </border>
    <border>
      <left style="double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double">
        <color indexed="64"/>
      </right>
      <top style="thin">
        <color theme="0"/>
      </top>
      <bottom style="thin">
        <color theme="0"/>
      </bottom>
      <diagonal/>
    </border>
    <border>
      <left style="double">
        <color indexed="64"/>
      </left>
      <right style="thin">
        <color theme="0"/>
      </right>
      <top style="thin">
        <color theme="0"/>
      </top>
      <bottom style="double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double">
        <color indexed="64"/>
      </bottom>
      <diagonal/>
    </border>
    <border>
      <left style="thin">
        <color theme="0"/>
      </left>
      <right style="double">
        <color indexed="64"/>
      </right>
      <top style="thin">
        <color theme="0"/>
      </top>
      <bottom style="double">
        <color indexed="64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</borders>
  <cellStyleXfs count="13">
    <xf numFmtId="0" fontId="0" fillId="0" borderId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9" fontId="8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302">
    <xf numFmtId="0" fontId="0" fillId="0" borderId="0" xfId="0"/>
    <xf numFmtId="0" fontId="2" fillId="0" borderId="0" xfId="0" applyFont="1"/>
    <xf numFmtId="0" fontId="0" fillId="0" borderId="0" xfId="0" applyBorder="1"/>
    <xf numFmtId="0" fontId="3" fillId="0" borderId="0" xfId="0" applyFont="1" applyBorder="1"/>
    <xf numFmtId="0" fontId="0" fillId="0" borderId="1" xfId="0" applyBorder="1"/>
    <xf numFmtId="0" fontId="0" fillId="2" borderId="0" xfId="0" applyFill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4" fillId="3" borderId="0" xfId="0" applyFont="1" applyFill="1"/>
    <xf numFmtId="0" fontId="5" fillId="0" borderId="5" xfId="0" applyFont="1" applyBorder="1" applyAlignment="1">
      <alignment horizontal="center"/>
    </xf>
    <xf numFmtId="0" fontId="2" fillId="2" borderId="0" xfId="0" applyFont="1" applyFill="1" applyBorder="1"/>
    <xf numFmtId="0" fontId="0" fillId="7" borderId="6" xfId="0" applyFill="1" applyBorder="1"/>
    <xf numFmtId="0" fontId="3" fillId="0" borderId="0" xfId="0" applyFont="1" applyBorder="1" applyAlignment="1">
      <alignment horizontal="left"/>
    </xf>
    <xf numFmtId="0" fontId="10" fillId="0" borderId="0" xfId="0" applyFont="1"/>
    <xf numFmtId="0" fontId="9" fillId="0" borderId="0" xfId="0" applyFont="1"/>
    <xf numFmtId="0" fontId="0" fillId="0" borderId="0" xfId="0" applyBorder="1" applyAlignment="1">
      <alignment horizontal="left"/>
    </xf>
    <xf numFmtId="0" fontId="10" fillId="0" borderId="0" xfId="0" applyFont="1" applyBorder="1" applyAlignment="1">
      <alignment horizontal="left"/>
    </xf>
    <xf numFmtId="0" fontId="11" fillId="0" borderId="0" xfId="0" applyFont="1" applyBorder="1"/>
    <xf numFmtId="0" fontId="3" fillId="0" borderId="0" xfId="0" applyFont="1"/>
    <xf numFmtId="0" fontId="9" fillId="0" borderId="7" xfId="0" applyFont="1" applyBorder="1" applyAlignment="1">
      <alignment horizontal="righ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9" fillId="7" borderId="8" xfId="0" applyFont="1" applyFill="1" applyBorder="1" applyAlignment="1">
      <alignment vertical="center"/>
    </xf>
    <xf numFmtId="49" fontId="10" fillId="0" borderId="0" xfId="0" applyNumberFormat="1" applyFont="1" applyBorder="1" applyAlignment="1">
      <alignment vertical="center"/>
    </xf>
    <xf numFmtId="0" fontId="6" fillId="0" borderId="9" xfId="0" applyFont="1" applyBorder="1" applyAlignment="1"/>
    <xf numFmtId="0" fontId="6" fillId="0" borderId="10" xfId="0" applyFont="1" applyBorder="1" applyAlignment="1"/>
    <xf numFmtId="0" fontId="0" fillId="0" borderId="0" xfId="0" applyAlignment="1">
      <alignment horizontal="left"/>
    </xf>
    <xf numFmtId="0" fontId="7" fillId="0" borderId="0" xfId="0" applyFont="1" applyBorder="1" applyAlignment="1">
      <alignment horizontal="left"/>
    </xf>
    <xf numFmtId="0" fontId="7" fillId="0" borderId="9" xfId="0" applyFont="1" applyBorder="1" applyAlignment="1">
      <alignment horizontal="left"/>
    </xf>
    <xf numFmtId="0" fontId="0" fillId="0" borderId="9" xfId="0" applyBorder="1"/>
    <xf numFmtId="14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9" fillId="0" borderId="0" xfId="0" applyFont="1" applyBorder="1" applyAlignment="1">
      <alignment vertical="center" wrapText="1"/>
    </xf>
    <xf numFmtId="0" fontId="9" fillId="7" borderId="8" xfId="0" applyFont="1" applyFill="1" applyBorder="1" applyAlignment="1">
      <alignment horizontal="left" vertical="center"/>
    </xf>
    <xf numFmtId="0" fontId="0" fillId="7" borderId="8" xfId="0" applyFill="1" applyBorder="1"/>
    <xf numFmtId="0" fontId="9" fillId="0" borderId="0" xfId="0" applyFont="1" applyBorder="1"/>
    <xf numFmtId="0" fontId="12" fillId="0" borderId="0" xfId="0" applyFont="1" applyBorder="1" applyAlignment="1"/>
    <xf numFmtId="0" fontId="11" fillId="0" borderId="0" xfId="0" applyFont="1" applyBorder="1" applyAlignment="1">
      <alignment vertical="center"/>
    </xf>
    <xf numFmtId="0" fontId="11" fillId="0" borderId="0" xfId="0" applyFont="1" applyFill="1" applyBorder="1"/>
    <xf numFmtId="3" fontId="11" fillId="0" borderId="0" xfId="0" applyNumberFormat="1" applyFont="1" applyFill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17" fillId="0" borderId="0" xfId="0" applyFont="1"/>
    <xf numFmtId="0" fontId="17" fillId="0" borderId="0" xfId="0" applyFont="1" applyBorder="1"/>
    <xf numFmtId="0" fontId="13" fillId="0" borderId="0" xfId="0" applyFont="1" applyFill="1" applyBorder="1" applyAlignment="1">
      <alignment vertical="center"/>
    </xf>
    <xf numFmtId="0" fontId="13" fillId="0" borderId="0" xfId="0" applyFont="1" applyFill="1" applyBorder="1"/>
    <xf numFmtId="0" fontId="17" fillId="0" borderId="1" xfId="0" applyFont="1" applyBorder="1"/>
    <xf numFmtId="0" fontId="0" fillId="0" borderId="0" xfId="0" applyAlignment="1">
      <alignment wrapText="1"/>
    </xf>
    <xf numFmtId="0" fontId="18" fillId="0" borderId="0" xfId="0" applyFont="1" applyFill="1" applyBorder="1" applyAlignment="1">
      <alignment vertical="center"/>
    </xf>
    <xf numFmtId="4" fontId="13" fillId="0" borderId="0" xfId="0" applyNumberFormat="1" applyFont="1" applyFill="1" applyBorder="1" applyAlignment="1">
      <alignment vertical="center"/>
    </xf>
    <xf numFmtId="0" fontId="13" fillId="0" borderId="0" xfId="0" applyFont="1" applyFill="1" applyBorder="1" applyAlignment="1">
      <alignment vertical="center" wrapText="1"/>
    </xf>
    <xf numFmtId="4" fontId="13" fillId="0" borderId="0" xfId="0" applyNumberFormat="1" applyFont="1" applyFill="1" applyBorder="1" applyAlignment="1">
      <alignment vertical="center" wrapText="1"/>
    </xf>
    <xf numFmtId="0" fontId="15" fillId="0" borderId="0" xfId="0" applyFont="1" applyFill="1" applyBorder="1" applyAlignment="1">
      <alignment vertical="center"/>
    </xf>
    <xf numFmtId="0" fontId="16" fillId="0" borderId="0" xfId="0" applyFont="1" applyFill="1" applyBorder="1" applyAlignment="1">
      <alignment vertical="center"/>
    </xf>
    <xf numFmtId="0" fontId="13" fillId="0" borderId="0" xfId="0" applyFont="1"/>
    <xf numFmtId="0" fontId="13" fillId="0" borderId="0" xfId="0" applyFont="1" applyBorder="1" applyAlignment="1">
      <alignment horizontal="left"/>
    </xf>
    <xf numFmtId="0" fontId="13" fillId="0" borderId="0" xfId="0" applyFont="1" applyBorder="1"/>
    <xf numFmtId="0" fontId="13" fillId="0" borderId="0" xfId="0" applyFont="1" applyFill="1" applyBorder="1" applyAlignment="1"/>
    <xf numFmtId="0" fontId="24" fillId="0" borderId="0" xfId="0" applyFont="1" applyFill="1" applyBorder="1" applyAlignment="1">
      <alignment vertical="center"/>
    </xf>
    <xf numFmtId="4" fontId="20" fillId="0" borderId="0" xfId="0" applyNumberFormat="1" applyFont="1" applyFill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2" fillId="8" borderId="9" xfId="0" applyFont="1" applyFill="1" applyBorder="1" applyAlignment="1">
      <alignment horizontal="left" vertical="center"/>
    </xf>
    <xf numFmtId="0" fontId="2" fillId="8" borderId="1" xfId="0" applyFont="1" applyFill="1" applyBorder="1" applyAlignment="1">
      <alignment horizontal="right" vertical="center"/>
    </xf>
    <xf numFmtId="0" fontId="2" fillId="4" borderId="9" xfId="0" applyFont="1" applyFill="1" applyBorder="1" applyAlignment="1">
      <alignment horizontal="right"/>
    </xf>
    <xf numFmtId="0" fontId="2" fillId="4" borderId="1" xfId="0" applyFont="1" applyFill="1" applyBorder="1" applyAlignment="1">
      <alignment horizontal="right"/>
    </xf>
    <xf numFmtId="0" fontId="2" fillId="9" borderId="5" xfId="0" applyFont="1" applyFill="1" applyBorder="1" applyAlignment="1">
      <alignment horizontal="center"/>
    </xf>
    <xf numFmtId="0" fontId="9" fillId="0" borderId="11" xfId="0" applyFont="1" applyBorder="1" applyAlignment="1">
      <alignment horizontal="right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vertical="center"/>
    </xf>
    <xf numFmtId="0" fontId="9" fillId="10" borderId="5" xfId="0" applyFont="1" applyFill="1" applyBorder="1" applyAlignment="1">
      <alignment horizontal="center"/>
    </xf>
    <xf numFmtId="0" fontId="10" fillId="0" borderId="5" xfId="0" applyFont="1" applyBorder="1" applyAlignment="1">
      <alignment horizontal="left" vertical="center"/>
    </xf>
    <xf numFmtId="0" fontId="0" fillId="0" borderId="0" xfId="0" applyBorder="1" applyAlignment="1">
      <alignment horizontal="left" vertical="top"/>
    </xf>
    <xf numFmtId="0" fontId="7" fillId="0" borderId="9" xfId="0" applyFont="1" applyBorder="1" applyAlignment="1">
      <alignment horizontal="left" vertical="top"/>
    </xf>
    <xf numFmtId="0" fontId="7" fillId="0" borderId="0" xfId="0" applyFont="1" applyAlignment="1">
      <alignment horizontal="right" vertical="top"/>
    </xf>
    <xf numFmtId="0" fontId="0" fillId="0" borderId="0" xfId="0" applyAlignment="1">
      <alignment vertical="top"/>
    </xf>
    <xf numFmtId="0" fontId="7" fillId="0" borderId="0" xfId="0" applyFont="1" applyBorder="1" applyAlignment="1">
      <alignment horizontal="left" vertical="top"/>
    </xf>
    <xf numFmtId="0" fontId="2" fillId="11" borderId="14" xfId="0" applyFont="1" applyFill="1" applyBorder="1" applyAlignment="1">
      <alignment horizontal="right"/>
    </xf>
    <xf numFmtId="0" fontId="2" fillId="7" borderId="15" xfId="0" applyFont="1" applyFill="1" applyBorder="1" applyAlignment="1">
      <alignment horizontal="right"/>
    </xf>
    <xf numFmtId="0" fontId="3" fillId="0" borderId="0" xfId="0" applyFont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25" fillId="0" borderId="0" xfId="0" applyFont="1" applyFill="1" applyBorder="1" applyAlignment="1">
      <alignment vertical="center"/>
    </xf>
    <xf numFmtId="0" fontId="9" fillId="0" borderId="0" xfId="0" applyFont="1" applyBorder="1" applyAlignment="1">
      <alignment horizontal="left"/>
    </xf>
    <xf numFmtId="0" fontId="22" fillId="0" borderId="0" xfId="0" applyFont="1" applyAlignment="1">
      <alignment vertical="center"/>
    </xf>
    <xf numFmtId="0" fontId="9" fillId="0" borderId="0" xfId="0" applyFont="1" applyFill="1" applyBorder="1" applyAlignment="1">
      <alignment vertical="center"/>
    </xf>
    <xf numFmtId="0" fontId="23" fillId="0" borderId="0" xfId="0" applyFont="1" applyBorder="1" applyAlignment="1">
      <alignment horizontal="left"/>
    </xf>
    <xf numFmtId="0" fontId="23" fillId="0" borderId="0" xfId="0" applyFont="1" applyBorder="1" applyAlignment="1">
      <alignment horizontal="left" vertical="top"/>
    </xf>
    <xf numFmtId="0" fontId="13" fillId="0" borderId="0" xfId="0" applyFont="1" applyAlignment="1">
      <alignment vertical="top"/>
    </xf>
    <xf numFmtId="0" fontId="3" fillId="0" borderId="0" xfId="0" applyFont="1" applyAlignment="1">
      <alignment vertical="top"/>
    </xf>
    <xf numFmtId="166" fontId="9" fillId="0" borderId="0" xfId="0" applyNumberFormat="1" applyFont="1" applyFill="1" applyBorder="1" applyAlignment="1">
      <alignment vertical="top"/>
    </xf>
    <xf numFmtId="0" fontId="11" fillId="0" borderId="0" xfId="0" applyFont="1" applyBorder="1" applyAlignment="1">
      <alignment vertical="top"/>
    </xf>
    <xf numFmtId="0" fontId="3" fillId="0" borderId="0" xfId="0" applyFont="1" applyFill="1" applyBorder="1"/>
    <xf numFmtId="0" fontId="9" fillId="0" borderId="0" xfId="0" applyFont="1" applyFill="1" applyBorder="1"/>
    <xf numFmtId="0" fontId="0" fillId="0" borderId="0" xfId="0" applyFill="1" applyBorder="1"/>
    <xf numFmtId="0" fontId="17" fillId="0" borderId="0" xfId="0" applyFont="1" applyFill="1" applyBorder="1"/>
    <xf numFmtId="0" fontId="14" fillId="0" borderId="0" xfId="0" applyFont="1" applyFill="1" applyBorder="1" applyAlignment="1">
      <alignment vertical="center"/>
    </xf>
    <xf numFmtId="167" fontId="13" fillId="0" borderId="0" xfId="5" applyNumberFormat="1" applyFont="1" applyFill="1" applyBorder="1" applyAlignment="1">
      <alignment vertical="center"/>
    </xf>
    <xf numFmtId="0" fontId="14" fillId="0" borderId="0" xfId="0" applyFont="1" applyFill="1" applyBorder="1" applyAlignment="1">
      <alignment vertical="center" wrapText="1"/>
    </xf>
    <xf numFmtId="0" fontId="0" fillId="0" borderId="0" xfId="0" applyFill="1" applyBorder="1" applyAlignment="1"/>
    <xf numFmtId="0" fontId="10" fillId="0" borderId="0" xfId="0" applyFont="1" applyFill="1" applyBorder="1" applyAlignment="1">
      <alignment vertical="center"/>
    </xf>
    <xf numFmtId="0" fontId="7" fillId="0" borderId="0" xfId="0" applyFont="1" applyBorder="1" applyAlignment="1">
      <alignment horizontal="right"/>
    </xf>
    <xf numFmtId="0" fontId="7" fillId="0" borderId="0" xfId="0" applyFont="1" applyBorder="1" applyAlignment="1">
      <alignment horizontal="center"/>
    </xf>
    <xf numFmtId="0" fontId="26" fillId="0" borderId="0" xfId="0" applyFont="1" applyAlignment="1">
      <alignment horizontal="center" vertical="center" readingOrder="1"/>
    </xf>
    <xf numFmtId="0" fontId="27" fillId="0" borderId="0" xfId="0" applyFont="1"/>
    <xf numFmtId="0" fontId="23" fillId="0" borderId="24" xfId="0" applyFont="1" applyBorder="1" applyAlignment="1">
      <alignment horizontal="left"/>
    </xf>
    <xf numFmtId="0" fontId="0" fillId="0" borderId="25" xfId="0" applyBorder="1" applyAlignment="1">
      <alignment horizontal="left"/>
    </xf>
    <xf numFmtId="0" fontId="7" fillId="0" borderId="25" xfId="0" applyFont="1" applyBorder="1" applyAlignment="1">
      <alignment horizontal="left"/>
    </xf>
    <xf numFmtId="0" fontId="7" fillId="0" borderId="25" xfId="0" applyFont="1" applyBorder="1" applyAlignment="1">
      <alignment horizontal="right"/>
    </xf>
    <xf numFmtId="0" fontId="7" fillId="0" borderId="25" xfId="0" applyFont="1" applyBorder="1" applyAlignment="1">
      <alignment horizontal="center"/>
    </xf>
    <xf numFmtId="0" fontId="7" fillId="0" borderId="26" xfId="0" applyFont="1" applyBorder="1" applyAlignment="1">
      <alignment horizontal="center"/>
    </xf>
    <xf numFmtId="0" fontId="23" fillId="0" borderId="27" xfId="0" applyFont="1" applyBorder="1" applyAlignment="1">
      <alignment horizontal="left"/>
    </xf>
    <xf numFmtId="0" fontId="0" fillId="0" borderId="28" xfId="0" applyBorder="1" applyAlignment="1">
      <alignment horizontal="left"/>
    </xf>
    <xf numFmtId="0" fontId="7" fillId="0" borderId="28" xfId="0" applyFont="1" applyBorder="1" applyAlignment="1">
      <alignment horizontal="left"/>
    </xf>
    <xf numFmtId="0" fontId="7" fillId="0" borderId="28" xfId="0" applyFont="1" applyBorder="1" applyAlignment="1">
      <alignment horizontal="right"/>
    </xf>
    <xf numFmtId="0" fontId="7" fillId="0" borderId="28" xfId="0" applyFont="1" applyBorder="1" applyAlignment="1">
      <alignment horizontal="center"/>
    </xf>
    <xf numFmtId="0" fontId="7" fillId="0" borderId="29" xfId="0" applyFont="1" applyBorder="1" applyAlignment="1">
      <alignment horizontal="center"/>
    </xf>
    <xf numFmtId="0" fontId="23" fillId="0" borderId="30" xfId="0" applyFont="1" applyBorder="1" applyAlignment="1">
      <alignment horizontal="left"/>
    </xf>
    <xf numFmtId="0" fontId="0" fillId="0" borderId="31" xfId="0" applyBorder="1" applyAlignment="1">
      <alignment horizontal="left"/>
    </xf>
    <xf numFmtId="0" fontId="7" fillId="0" borderId="31" xfId="0" applyFont="1" applyBorder="1" applyAlignment="1">
      <alignment horizontal="left"/>
    </xf>
    <xf numFmtId="0" fontId="7" fillId="0" borderId="31" xfId="0" applyFont="1" applyBorder="1" applyAlignment="1">
      <alignment horizontal="right"/>
    </xf>
    <xf numFmtId="0" fontId="7" fillId="0" borderId="31" xfId="0" applyFont="1" applyBorder="1" applyAlignment="1">
      <alignment horizontal="center"/>
    </xf>
    <xf numFmtId="0" fontId="7" fillId="0" borderId="32" xfId="0" applyFont="1" applyBorder="1" applyAlignment="1">
      <alignment horizontal="center"/>
    </xf>
    <xf numFmtId="49" fontId="9" fillId="7" borderId="8" xfId="0" applyNumberFormat="1" applyFont="1" applyFill="1" applyBorder="1" applyAlignment="1">
      <alignment horizontal="left" vertical="center"/>
    </xf>
    <xf numFmtId="4" fontId="0" fillId="0" borderId="5" xfId="5" applyNumberFormat="1" applyFont="1" applyBorder="1"/>
    <xf numFmtId="49" fontId="9" fillId="0" borderId="7" xfId="0" applyNumberFormat="1" applyFont="1" applyBorder="1" applyAlignment="1">
      <alignment horizontal="right" vertical="center" wrapText="1"/>
    </xf>
    <xf numFmtId="0" fontId="9" fillId="0" borderId="0" xfId="0" applyFont="1" applyBorder="1" applyAlignment="1">
      <alignment horizontal="right" vertical="center" wrapText="1"/>
    </xf>
    <xf numFmtId="49" fontId="0" fillId="0" borderId="16" xfId="0" applyNumberFormat="1" applyBorder="1" applyAlignment="1">
      <alignment horizontal="center" vertical="center"/>
    </xf>
    <xf numFmtId="14" fontId="0" fillId="0" borderId="8" xfId="0" applyNumberFormat="1" applyBorder="1" applyAlignment="1">
      <alignment horizontal="center" vertical="center"/>
    </xf>
    <xf numFmtId="14" fontId="0" fillId="0" borderId="6" xfId="0" applyNumberFormat="1" applyBorder="1" applyAlignment="1">
      <alignment horizontal="center" vertical="center"/>
    </xf>
    <xf numFmtId="49" fontId="26" fillId="0" borderId="33" xfId="0" applyNumberFormat="1" applyFont="1" applyBorder="1" applyAlignment="1">
      <alignment horizontal="center" vertical="center" wrapText="1"/>
    </xf>
    <xf numFmtId="0" fontId="26" fillId="0" borderId="34" xfId="0" applyFont="1" applyBorder="1" applyAlignment="1">
      <alignment horizontal="center" vertical="center" wrapText="1"/>
    </xf>
    <xf numFmtId="0" fontId="26" fillId="0" borderId="35" xfId="0" applyFont="1" applyBorder="1" applyAlignment="1">
      <alignment horizontal="center" vertical="center" wrapText="1"/>
    </xf>
    <xf numFmtId="0" fontId="26" fillId="0" borderId="36" xfId="0" applyFont="1" applyBorder="1" applyAlignment="1">
      <alignment horizontal="center" vertical="center" wrapText="1"/>
    </xf>
    <xf numFmtId="0" fontId="26" fillId="0" borderId="0" xfId="0" applyFont="1" applyBorder="1" applyAlignment="1">
      <alignment horizontal="center" vertical="center" wrapText="1"/>
    </xf>
    <xf numFmtId="0" fontId="26" fillId="0" borderId="37" xfId="0" applyFont="1" applyBorder="1" applyAlignment="1">
      <alignment horizontal="center" vertical="center" wrapText="1"/>
    </xf>
    <xf numFmtId="0" fontId="26" fillId="0" borderId="38" xfId="0" applyFont="1" applyBorder="1" applyAlignment="1">
      <alignment horizontal="center" vertical="center" wrapText="1"/>
    </xf>
    <xf numFmtId="0" fontId="26" fillId="0" borderId="39" xfId="0" applyFont="1" applyBorder="1" applyAlignment="1">
      <alignment horizontal="center" vertical="center" wrapText="1"/>
    </xf>
    <xf numFmtId="0" fontId="26" fillId="0" borderId="4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right"/>
    </xf>
    <xf numFmtId="0" fontId="7" fillId="0" borderId="3" xfId="0" applyFont="1" applyBorder="1" applyAlignment="1">
      <alignment horizontal="right"/>
    </xf>
    <xf numFmtId="49" fontId="2" fillId="8" borderId="9" xfId="0" applyNumberFormat="1" applyFont="1" applyFill="1" applyBorder="1" applyAlignment="1">
      <alignment horizontal="left" vertical="center"/>
    </xf>
    <xf numFmtId="0" fontId="2" fillId="8" borderId="9" xfId="0" applyFont="1" applyFill="1" applyBorder="1" applyAlignment="1">
      <alignment horizontal="left" vertical="center"/>
    </xf>
    <xf numFmtId="0" fontId="2" fillId="8" borderId="1" xfId="0" applyFont="1" applyFill="1" applyBorder="1" applyAlignment="1">
      <alignment horizontal="left" vertical="center"/>
    </xf>
    <xf numFmtId="0" fontId="2" fillId="8" borderId="9" xfId="0" applyFont="1" applyFill="1" applyBorder="1" applyAlignment="1">
      <alignment horizontal="right" vertical="center"/>
    </xf>
    <xf numFmtId="0" fontId="2" fillId="8" borderId="1" xfId="0" applyFont="1" applyFill="1" applyBorder="1" applyAlignment="1">
      <alignment horizontal="right" vertical="center"/>
    </xf>
    <xf numFmtId="0" fontId="2" fillId="8" borderId="0" xfId="0" applyFont="1" applyFill="1" applyBorder="1" applyAlignment="1">
      <alignment horizontal="right" vertical="center"/>
    </xf>
    <xf numFmtId="49" fontId="2" fillId="8" borderId="10" xfId="0" applyNumberFormat="1" applyFont="1" applyFill="1" applyBorder="1" applyAlignment="1">
      <alignment horizontal="left" vertical="center" wrapText="1"/>
    </xf>
    <xf numFmtId="0" fontId="2" fillId="8" borderId="9" xfId="0" applyFont="1" applyFill="1" applyBorder="1" applyAlignment="1">
      <alignment horizontal="left" vertical="center" wrapText="1"/>
    </xf>
    <xf numFmtId="0" fontId="2" fillId="8" borderId="11" xfId="0" applyFont="1" applyFill="1" applyBorder="1" applyAlignment="1">
      <alignment horizontal="left" vertical="center" wrapText="1"/>
    </xf>
    <xf numFmtId="0" fontId="2" fillId="8" borderId="1" xfId="0" applyFont="1" applyFill="1" applyBorder="1" applyAlignment="1">
      <alignment horizontal="left" vertical="center" wrapText="1"/>
    </xf>
    <xf numFmtId="49" fontId="27" fillId="0" borderId="28" xfId="0" applyNumberFormat="1" applyFont="1" applyBorder="1" applyAlignment="1">
      <alignment horizontal="center"/>
    </xf>
    <xf numFmtId="0" fontId="27" fillId="0" borderId="28" xfId="0" applyFont="1" applyBorder="1" applyAlignment="1">
      <alignment horizontal="center"/>
    </xf>
    <xf numFmtId="49" fontId="9" fillId="0" borderId="7" xfId="0" applyNumberFormat="1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49" fontId="9" fillId="0" borderId="0" xfId="0" applyNumberFormat="1" applyFont="1" applyBorder="1" applyAlignment="1">
      <alignment horizontal="left" vertical="center"/>
    </xf>
    <xf numFmtId="49" fontId="9" fillId="7" borderId="8" xfId="0" applyNumberFormat="1" applyFont="1" applyFill="1" applyBorder="1" applyAlignment="1">
      <alignment horizontal="left" vertical="center"/>
    </xf>
    <xf numFmtId="0" fontId="9" fillId="7" borderId="8" xfId="0" applyFont="1" applyFill="1" applyBorder="1" applyAlignment="1">
      <alignment horizontal="left" vertical="center"/>
    </xf>
    <xf numFmtId="49" fontId="0" fillId="0" borderId="0" xfId="0" applyNumberForma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49" fontId="9" fillId="0" borderId="16" xfId="0" applyNumberFormat="1" applyFont="1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2" fillId="5" borderId="16" xfId="0" applyFont="1" applyFill="1" applyBorder="1" applyAlignment="1">
      <alignment horizontal="center"/>
    </xf>
    <xf numFmtId="0" fontId="2" fillId="11" borderId="6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right"/>
    </xf>
    <xf numFmtId="0" fontId="2" fillId="4" borderId="2" xfId="0" applyFont="1" applyFill="1" applyBorder="1" applyAlignment="1">
      <alignment horizontal="right"/>
    </xf>
    <xf numFmtId="0" fontId="2" fillId="4" borderId="1" xfId="0" applyFont="1" applyFill="1" applyBorder="1" applyAlignment="1">
      <alignment horizontal="right"/>
    </xf>
    <xf numFmtId="0" fontId="2" fillId="4" borderId="4" xfId="0" applyFont="1" applyFill="1" applyBorder="1" applyAlignment="1">
      <alignment horizontal="right"/>
    </xf>
    <xf numFmtId="0" fontId="7" fillId="0" borderId="16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49" fontId="0" fillId="0" borderId="11" xfId="0" applyNumberForma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49" fontId="2" fillId="0" borderId="0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49" fontId="9" fillId="0" borderId="10" xfId="0" applyNumberFormat="1" applyFont="1" applyBorder="1" applyAlignment="1">
      <alignment horizontal="left" vertical="center"/>
    </xf>
    <xf numFmtId="0" fontId="9" fillId="0" borderId="9" xfId="0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/>
    </xf>
    <xf numFmtId="3" fontId="9" fillId="0" borderId="0" xfId="0" applyNumberFormat="1" applyFont="1" applyBorder="1" applyAlignment="1">
      <alignment horizontal="left" vertical="center"/>
    </xf>
    <xf numFmtId="0" fontId="9" fillId="0" borderId="7" xfId="0" applyFont="1" applyBorder="1" applyAlignment="1">
      <alignment horizontal="right" vertical="center"/>
    </xf>
    <xf numFmtId="0" fontId="9" fillId="0" borderId="0" xfId="0" applyFont="1" applyBorder="1" applyAlignment="1">
      <alignment horizontal="right" vertical="center"/>
    </xf>
    <xf numFmtId="0" fontId="6" fillId="0" borderId="0" xfId="0" applyFont="1" applyAlignment="1"/>
    <xf numFmtId="0" fontId="10" fillId="7" borderId="16" xfId="0" applyFont="1" applyFill="1" applyBorder="1" applyAlignment="1">
      <alignment horizontal="right" vertical="center"/>
    </xf>
    <xf numFmtId="0" fontId="10" fillId="7" borderId="8" xfId="0" applyFont="1" applyFill="1" applyBorder="1" applyAlignment="1">
      <alignment horizontal="right" vertical="center"/>
    </xf>
    <xf numFmtId="49" fontId="9" fillId="0" borderId="9" xfId="0" applyNumberFormat="1" applyFont="1" applyBorder="1" applyAlignment="1">
      <alignment horizontal="left" vertical="center"/>
    </xf>
    <xf numFmtId="0" fontId="9" fillId="0" borderId="10" xfId="0" applyFont="1" applyBorder="1" applyAlignment="1">
      <alignment horizontal="right" vertical="center"/>
    </xf>
    <xf numFmtId="0" fontId="9" fillId="0" borderId="9" xfId="0" applyFont="1" applyBorder="1" applyAlignment="1">
      <alignment horizontal="right" vertical="center"/>
    </xf>
    <xf numFmtId="0" fontId="9" fillId="0" borderId="3" xfId="0" applyFont="1" applyBorder="1" applyAlignment="1">
      <alignment horizontal="right" vertical="center"/>
    </xf>
    <xf numFmtId="0" fontId="2" fillId="8" borderId="10" xfId="0" applyFont="1" applyFill="1" applyBorder="1" applyAlignment="1">
      <alignment horizontal="left" vertical="center" wrapText="1"/>
    </xf>
    <xf numFmtId="167" fontId="13" fillId="6" borderId="17" xfId="5" applyNumberFormat="1" applyFont="1" applyFill="1" applyBorder="1" applyAlignment="1">
      <alignment horizontal="center" vertical="center"/>
    </xf>
    <xf numFmtId="167" fontId="13" fillId="6" borderId="18" xfId="5" applyNumberFormat="1" applyFont="1" applyFill="1" applyBorder="1" applyAlignment="1">
      <alignment horizontal="center" vertical="center"/>
    </xf>
    <xf numFmtId="167" fontId="13" fillId="6" borderId="19" xfId="5" applyNumberFormat="1" applyFont="1" applyFill="1" applyBorder="1" applyAlignment="1">
      <alignment horizontal="center" vertical="center"/>
    </xf>
    <xf numFmtId="167" fontId="13" fillId="14" borderId="17" xfId="5" applyNumberFormat="1" applyFont="1" applyFill="1" applyBorder="1" applyAlignment="1">
      <alignment horizontal="center" vertical="center"/>
    </xf>
    <xf numFmtId="167" fontId="13" fillId="14" borderId="18" xfId="5" applyNumberFormat="1" applyFont="1" applyFill="1" applyBorder="1" applyAlignment="1">
      <alignment horizontal="center" vertical="center"/>
    </xf>
    <xf numFmtId="167" fontId="13" fillId="14" borderId="19" xfId="5" applyNumberFormat="1" applyFont="1" applyFill="1" applyBorder="1" applyAlignment="1">
      <alignment horizontal="center" vertical="center"/>
    </xf>
    <xf numFmtId="0" fontId="14" fillId="12" borderId="5" xfId="0" applyFont="1" applyFill="1" applyBorder="1" applyAlignment="1">
      <alignment horizontal="center" vertical="center"/>
    </xf>
    <xf numFmtId="0" fontId="10" fillId="16" borderId="5" xfId="0" applyFont="1" applyFill="1" applyBorder="1" applyAlignment="1">
      <alignment horizontal="center" vertical="center"/>
    </xf>
    <xf numFmtId="0" fontId="0" fillId="16" borderId="5" xfId="0" applyFill="1" applyBorder="1" applyAlignment="1"/>
    <xf numFmtId="0" fontId="13" fillId="13" borderId="14" xfId="0" applyFont="1" applyFill="1" applyBorder="1" applyAlignment="1">
      <alignment horizontal="center" vertical="center"/>
    </xf>
    <xf numFmtId="0" fontId="13" fillId="15" borderId="17" xfId="0" applyFont="1" applyFill="1" applyBorder="1" applyAlignment="1">
      <alignment horizontal="left" vertical="center"/>
    </xf>
    <xf numFmtId="0" fontId="13" fillId="15" borderId="18" xfId="0" applyFont="1" applyFill="1" applyBorder="1" applyAlignment="1">
      <alignment horizontal="left" vertical="center"/>
    </xf>
    <xf numFmtId="0" fontId="13" fillId="15" borderId="19" xfId="0" applyFont="1" applyFill="1" applyBorder="1" applyAlignment="1">
      <alignment horizontal="left" vertical="center"/>
    </xf>
    <xf numFmtId="0" fontId="14" fillId="14" borderId="17" xfId="0" applyFont="1" applyFill="1" applyBorder="1" applyAlignment="1">
      <alignment horizontal="left" vertical="center" wrapText="1"/>
    </xf>
    <xf numFmtId="0" fontId="14" fillId="14" borderId="18" xfId="0" applyFont="1" applyFill="1" applyBorder="1" applyAlignment="1">
      <alignment horizontal="left" vertical="center" wrapText="1"/>
    </xf>
    <xf numFmtId="0" fontId="14" fillId="14" borderId="19" xfId="0" applyFont="1" applyFill="1" applyBorder="1" applyAlignment="1">
      <alignment horizontal="left" vertical="center" wrapText="1"/>
    </xf>
    <xf numFmtId="0" fontId="14" fillId="12" borderId="5" xfId="0" applyFont="1" applyFill="1" applyBorder="1" applyAlignment="1">
      <alignment horizontal="right" vertical="center"/>
    </xf>
    <xf numFmtId="0" fontId="13" fillId="0" borderId="20" xfId="0" applyFont="1" applyBorder="1" applyAlignment="1">
      <alignment vertical="center"/>
    </xf>
    <xf numFmtId="0" fontId="13" fillId="0" borderId="21" xfId="0" applyFont="1" applyBorder="1" applyAlignment="1">
      <alignment vertical="center"/>
    </xf>
    <xf numFmtId="0" fontId="13" fillId="0" borderId="22" xfId="0" applyFont="1" applyBorder="1" applyAlignment="1">
      <alignment vertical="center"/>
    </xf>
    <xf numFmtId="4" fontId="11" fillId="2" borderId="20" xfId="5" applyNumberFormat="1" applyFont="1" applyFill="1" applyBorder="1" applyAlignment="1">
      <alignment vertical="center"/>
    </xf>
    <xf numFmtId="165" fontId="11" fillId="2" borderId="21" xfId="5" applyNumberFormat="1" applyFont="1" applyFill="1" applyBorder="1" applyAlignment="1">
      <alignment vertical="center"/>
    </xf>
    <xf numFmtId="165" fontId="11" fillId="2" borderId="22" xfId="5" applyNumberFormat="1" applyFont="1" applyFill="1" applyBorder="1" applyAlignment="1">
      <alignment vertical="center"/>
    </xf>
    <xf numFmtId="0" fontId="13" fillId="19" borderId="17" xfId="0" applyFont="1" applyFill="1" applyBorder="1" applyAlignment="1">
      <alignment horizontal="left" vertical="center"/>
    </xf>
    <xf numFmtId="0" fontId="13" fillId="19" borderId="18" xfId="0" applyFont="1" applyFill="1" applyBorder="1" applyAlignment="1">
      <alignment horizontal="left" vertical="center"/>
    </xf>
    <xf numFmtId="0" fontId="13" fillId="19" borderId="19" xfId="0" applyFont="1" applyFill="1" applyBorder="1" applyAlignment="1">
      <alignment horizontal="left" vertical="center"/>
    </xf>
    <xf numFmtId="165" fontId="11" fillId="19" borderId="17" xfId="5" applyNumberFormat="1" applyFont="1" applyFill="1" applyBorder="1" applyAlignment="1">
      <alignment vertical="center"/>
    </xf>
    <xf numFmtId="165" fontId="11" fillId="19" borderId="18" xfId="5" applyNumberFormat="1" applyFont="1" applyFill="1" applyBorder="1" applyAlignment="1">
      <alignment vertical="center"/>
    </xf>
    <xf numFmtId="165" fontId="11" fillId="19" borderId="19" xfId="5" applyNumberFormat="1" applyFont="1" applyFill="1" applyBorder="1" applyAlignment="1">
      <alignment vertical="center"/>
    </xf>
    <xf numFmtId="165" fontId="11" fillId="15" borderId="17" xfId="5" applyNumberFormat="1" applyFont="1" applyFill="1" applyBorder="1" applyAlignment="1">
      <alignment vertical="center"/>
    </xf>
    <xf numFmtId="165" fontId="11" fillId="15" borderId="18" xfId="5" applyNumberFormat="1" applyFont="1" applyFill="1" applyBorder="1" applyAlignment="1">
      <alignment vertical="center"/>
    </xf>
    <xf numFmtId="165" fontId="11" fillId="15" borderId="19" xfId="5" applyNumberFormat="1" applyFont="1" applyFill="1" applyBorder="1" applyAlignment="1">
      <alignment vertical="center"/>
    </xf>
    <xf numFmtId="0" fontId="13" fillId="0" borderId="7" xfId="0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13" fillId="0" borderId="3" xfId="0" applyFont="1" applyBorder="1" applyAlignment="1">
      <alignment vertical="center"/>
    </xf>
    <xf numFmtId="4" fontId="11" fillId="2" borderId="12" xfId="5" applyNumberFormat="1" applyFont="1" applyFill="1" applyBorder="1" applyAlignment="1">
      <alignment vertical="center"/>
    </xf>
    <xf numFmtId="165" fontId="11" fillId="2" borderId="23" xfId="5" applyNumberFormat="1" applyFont="1" applyFill="1" applyBorder="1" applyAlignment="1">
      <alignment vertical="center"/>
    </xf>
    <xf numFmtId="165" fontId="11" fillId="2" borderId="13" xfId="5" applyNumberFormat="1" applyFont="1" applyFill="1" applyBorder="1" applyAlignment="1">
      <alignment vertical="center"/>
    </xf>
    <xf numFmtId="4" fontId="11" fillId="2" borderId="7" xfId="5" applyNumberFormat="1" applyFont="1" applyFill="1" applyBorder="1" applyAlignment="1">
      <alignment vertical="center"/>
    </xf>
    <xf numFmtId="165" fontId="11" fillId="2" borderId="0" xfId="5" applyNumberFormat="1" applyFont="1" applyFill="1" applyBorder="1" applyAlignment="1">
      <alignment vertical="center"/>
    </xf>
    <xf numFmtId="165" fontId="11" fillId="2" borderId="3" xfId="5" applyNumberFormat="1" applyFont="1" applyFill="1" applyBorder="1" applyAlignment="1">
      <alignment vertical="center"/>
    </xf>
    <xf numFmtId="4" fontId="11" fillId="2" borderId="10" xfId="5" applyNumberFormat="1" applyFont="1" applyFill="1" applyBorder="1" applyAlignment="1">
      <alignment vertical="center"/>
    </xf>
    <xf numFmtId="165" fontId="11" fillId="2" borderId="9" xfId="5" applyNumberFormat="1" applyFont="1" applyFill="1" applyBorder="1" applyAlignment="1">
      <alignment vertical="center"/>
    </xf>
    <xf numFmtId="165" fontId="11" fillId="2" borderId="2" xfId="5" applyNumberFormat="1" applyFont="1" applyFill="1" applyBorder="1" applyAlignment="1">
      <alignment vertical="center"/>
    </xf>
    <xf numFmtId="49" fontId="19" fillId="18" borderId="16" xfId="0" applyNumberFormat="1" applyFont="1" applyFill="1" applyBorder="1" applyAlignment="1">
      <alignment horizontal="center" vertical="center"/>
    </xf>
    <xf numFmtId="0" fontId="19" fillId="18" borderId="8" xfId="0" applyFont="1" applyFill="1" applyBorder="1" applyAlignment="1">
      <alignment horizontal="center" vertical="center"/>
    </xf>
    <xf numFmtId="0" fontId="0" fillId="18" borderId="8" xfId="0" applyFill="1" applyBorder="1" applyAlignment="1"/>
    <xf numFmtId="0" fontId="0" fillId="18" borderId="6" xfId="0" applyFill="1" applyBorder="1" applyAlignment="1"/>
    <xf numFmtId="0" fontId="14" fillId="13" borderId="5" xfId="0" applyFont="1" applyFill="1" applyBorder="1" applyAlignment="1">
      <alignment horizontal="right" vertical="center"/>
    </xf>
    <xf numFmtId="0" fontId="14" fillId="13" borderId="5" xfId="0" applyNumberFormat="1" applyFont="1" applyFill="1" applyBorder="1" applyAlignment="1">
      <alignment horizontal="center" vertical="center"/>
    </xf>
    <xf numFmtId="0" fontId="13" fillId="0" borderId="10" xfId="0" applyFont="1" applyBorder="1" applyAlignment="1">
      <alignment vertical="center"/>
    </xf>
    <xf numFmtId="0" fontId="13" fillId="0" borderId="9" xfId="0" applyFont="1" applyBorder="1" applyAlignment="1">
      <alignment vertical="center"/>
    </xf>
    <xf numFmtId="0" fontId="10" fillId="8" borderId="5" xfId="0" applyFont="1" applyFill="1" applyBorder="1" applyAlignment="1">
      <alignment horizontal="center" vertical="center"/>
    </xf>
    <xf numFmtId="0" fontId="0" fillId="0" borderId="5" xfId="0" applyBorder="1" applyAlignment="1"/>
    <xf numFmtId="0" fontId="13" fillId="13" borderId="5" xfId="0" applyFont="1" applyFill="1" applyBorder="1" applyAlignment="1">
      <alignment horizontal="center" vertical="center"/>
    </xf>
    <xf numFmtId="49" fontId="19" fillId="17" borderId="16" xfId="0" applyNumberFormat="1" applyFont="1" applyFill="1" applyBorder="1" applyAlignment="1">
      <alignment horizontal="center" vertical="center"/>
    </xf>
    <xf numFmtId="0" fontId="19" fillId="17" borderId="8" xfId="0" applyFont="1" applyFill="1" applyBorder="1" applyAlignment="1">
      <alignment horizontal="center" vertical="center"/>
    </xf>
    <xf numFmtId="0" fontId="0" fillId="17" borderId="8" xfId="0" applyFill="1" applyBorder="1" applyAlignment="1"/>
    <xf numFmtId="0" fontId="0" fillId="17" borderId="6" xfId="0" applyFill="1" applyBorder="1" applyAlignment="1"/>
    <xf numFmtId="0" fontId="14" fillId="13" borderId="15" xfId="0" applyFont="1" applyFill="1" applyBorder="1" applyAlignment="1">
      <alignment horizontal="right" vertical="center"/>
    </xf>
    <xf numFmtId="0" fontId="13" fillId="0" borderId="10" xfId="0" applyFont="1" applyBorder="1" applyAlignment="1">
      <alignment wrapText="1"/>
    </xf>
    <xf numFmtId="0" fontId="13" fillId="0" borderId="9" xfId="0" applyFont="1" applyBorder="1" applyAlignment="1">
      <alignment wrapText="1"/>
    </xf>
    <xf numFmtId="0" fontId="13" fillId="0" borderId="2" xfId="0" applyFont="1" applyBorder="1" applyAlignment="1">
      <alignment wrapText="1"/>
    </xf>
    <xf numFmtId="0" fontId="13" fillId="0" borderId="7" xfId="0" applyFont="1" applyBorder="1" applyAlignment="1"/>
    <xf numFmtId="0" fontId="13" fillId="0" borderId="0" xfId="0" applyFont="1" applyBorder="1" applyAlignment="1"/>
    <xf numFmtId="0" fontId="13" fillId="0" borderId="3" xfId="0" applyFont="1" applyBorder="1" applyAlignment="1"/>
    <xf numFmtId="0" fontId="10" fillId="20" borderId="5" xfId="0" applyFont="1" applyFill="1" applyBorder="1" applyAlignment="1">
      <alignment horizontal="center" vertical="center"/>
    </xf>
    <xf numFmtId="0" fontId="2" fillId="20" borderId="5" xfId="0" applyFont="1" applyFill="1" applyBorder="1" applyAlignment="1">
      <alignment horizontal="center" vertical="center"/>
    </xf>
    <xf numFmtId="0" fontId="13" fillId="0" borderId="7" xfId="0" applyFont="1" applyBorder="1" applyAlignment="1">
      <alignment wrapText="1"/>
    </xf>
    <xf numFmtId="0" fontId="13" fillId="0" borderId="0" xfId="0" applyFont="1" applyBorder="1" applyAlignment="1">
      <alignment wrapText="1"/>
    </xf>
    <xf numFmtId="0" fontId="13" fillId="0" borderId="3" xfId="0" applyFont="1" applyBorder="1" applyAlignment="1">
      <alignment wrapText="1"/>
    </xf>
    <xf numFmtId="0" fontId="13" fillId="0" borderId="11" xfId="0" applyFont="1" applyBorder="1" applyAlignment="1">
      <alignment wrapText="1"/>
    </xf>
    <xf numFmtId="0" fontId="13" fillId="0" borderId="1" xfId="0" applyFont="1" applyBorder="1" applyAlignment="1">
      <alignment wrapText="1"/>
    </xf>
    <xf numFmtId="0" fontId="13" fillId="0" borderId="4" xfId="0" applyFont="1" applyBorder="1" applyAlignment="1">
      <alignment wrapText="1"/>
    </xf>
    <xf numFmtId="0" fontId="28" fillId="21" borderId="1" xfId="0" applyFont="1" applyFill="1" applyBorder="1" applyAlignment="1">
      <alignment horizontal="center" vertical="center"/>
    </xf>
    <xf numFmtId="0" fontId="29" fillId="21" borderId="1" xfId="0" applyFont="1" applyFill="1" applyBorder="1" applyAlignment="1">
      <alignment horizontal="center" vertical="center"/>
    </xf>
    <xf numFmtId="0" fontId="28" fillId="22" borderId="1" xfId="0" applyFont="1" applyFill="1" applyBorder="1" applyAlignment="1">
      <alignment horizontal="center" vertical="center"/>
    </xf>
    <xf numFmtId="0" fontId="29" fillId="22" borderId="1" xfId="0" applyFont="1" applyFill="1" applyBorder="1" applyAlignment="1">
      <alignment horizontal="center" vertical="center"/>
    </xf>
    <xf numFmtId="0" fontId="28" fillId="17" borderId="1" xfId="0" applyFont="1" applyFill="1" applyBorder="1" applyAlignment="1">
      <alignment horizontal="center" vertical="center"/>
    </xf>
    <xf numFmtId="0" fontId="29" fillId="17" borderId="1" xfId="0" applyFont="1" applyFill="1" applyBorder="1" applyAlignment="1">
      <alignment horizontal="center" vertical="center"/>
    </xf>
    <xf numFmtId="0" fontId="28" fillId="23" borderId="1" xfId="0" applyFont="1" applyFill="1" applyBorder="1" applyAlignment="1">
      <alignment horizontal="center" vertical="center"/>
    </xf>
    <xf numFmtId="0" fontId="29" fillId="23" borderId="1" xfId="0" applyFont="1" applyFill="1" applyBorder="1" applyAlignment="1">
      <alignment horizontal="center" vertical="center"/>
    </xf>
    <xf numFmtId="0" fontId="13" fillId="24" borderId="7" xfId="0" applyFont="1" applyFill="1" applyBorder="1" applyAlignment="1">
      <alignment vertical="center"/>
    </xf>
    <xf numFmtId="0" fontId="13" fillId="24" borderId="0" xfId="0" applyFont="1" applyFill="1" applyBorder="1" applyAlignment="1">
      <alignment vertical="center"/>
    </xf>
    <xf numFmtId="0" fontId="13" fillId="24" borderId="3" xfId="0" applyFont="1" applyFill="1" applyBorder="1" applyAlignment="1">
      <alignment vertical="center"/>
    </xf>
    <xf numFmtId="0" fontId="13" fillId="24" borderId="7" xfId="0" applyFont="1" applyFill="1" applyBorder="1"/>
    <xf numFmtId="0" fontId="13" fillId="24" borderId="0" xfId="0" applyFont="1" applyFill="1" applyBorder="1"/>
    <xf numFmtId="0" fontId="13" fillId="24" borderId="3" xfId="0" applyFont="1" applyFill="1" applyBorder="1"/>
    <xf numFmtId="0" fontId="13" fillId="24" borderId="11" xfId="0" applyFont="1" applyFill="1" applyBorder="1"/>
    <xf numFmtId="0" fontId="13" fillId="24" borderId="1" xfId="0" applyFont="1" applyFill="1" applyBorder="1"/>
    <xf numFmtId="0" fontId="13" fillId="24" borderId="4" xfId="0" applyFont="1" applyFill="1" applyBorder="1"/>
    <xf numFmtId="0" fontId="15" fillId="24" borderId="7" xfId="0" applyFont="1" applyFill="1" applyBorder="1" applyAlignment="1">
      <alignment vertical="center"/>
    </xf>
    <xf numFmtId="0" fontId="15" fillId="24" borderId="0" xfId="0" applyFont="1" applyFill="1" applyBorder="1" applyAlignment="1">
      <alignment vertical="center"/>
    </xf>
    <xf numFmtId="0" fontId="15" fillId="24" borderId="3" xfId="0" applyFont="1" applyFill="1" applyBorder="1" applyAlignment="1">
      <alignment vertical="center"/>
    </xf>
    <xf numFmtId="0" fontId="18" fillId="24" borderId="7" xfId="0" applyFont="1" applyFill="1" applyBorder="1" applyAlignment="1">
      <alignment vertical="center"/>
    </xf>
    <xf numFmtId="0" fontId="18" fillId="24" borderId="0" xfId="0" applyFont="1" applyFill="1" applyBorder="1" applyAlignment="1">
      <alignment vertical="center"/>
    </xf>
    <xf numFmtId="0" fontId="18" fillId="24" borderId="3" xfId="0" applyFont="1" applyFill="1" applyBorder="1" applyAlignment="1">
      <alignment vertical="center"/>
    </xf>
    <xf numFmtId="0" fontId="13" fillId="24" borderId="7" xfId="0" applyFont="1" applyFill="1" applyBorder="1" applyAlignment="1">
      <alignment vertical="center" wrapText="1"/>
    </xf>
    <xf numFmtId="0" fontId="13" fillId="24" borderId="0" xfId="0" applyFont="1" applyFill="1" applyBorder="1" applyAlignment="1">
      <alignment vertical="center" wrapText="1"/>
    </xf>
    <xf numFmtId="0" fontId="13" fillId="24" borderId="3" xfId="0" applyFont="1" applyFill="1" applyBorder="1" applyAlignment="1">
      <alignment vertical="center" wrapText="1"/>
    </xf>
    <xf numFmtId="0" fontId="16" fillId="24" borderId="7" xfId="0" applyFont="1" applyFill="1" applyBorder="1" applyAlignment="1">
      <alignment vertical="center"/>
    </xf>
    <xf numFmtId="0" fontId="16" fillId="24" borderId="0" xfId="0" applyFont="1" applyFill="1" applyBorder="1" applyAlignment="1">
      <alignment vertical="center"/>
    </xf>
    <xf numFmtId="0" fontId="16" fillId="24" borderId="3" xfId="0" applyFont="1" applyFill="1" applyBorder="1" applyAlignment="1">
      <alignment vertical="center"/>
    </xf>
    <xf numFmtId="0" fontId="13" fillId="24" borderId="10" xfId="0" applyFont="1" applyFill="1" applyBorder="1" applyAlignment="1">
      <alignment vertical="center"/>
    </xf>
    <xf numFmtId="0" fontId="13" fillId="24" borderId="9" xfId="0" applyFont="1" applyFill="1" applyBorder="1" applyAlignment="1">
      <alignment vertical="center"/>
    </xf>
    <xf numFmtId="0" fontId="13" fillId="24" borderId="2" xfId="0" applyFont="1" applyFill="1" applyBorder="1" applyAlignment="1">
      <alignment vertical="center"/>
    </xf>
    <xf numFmtId="0" fontId="13" fillId="0" borderId="0" xfId="0" applyFont="1" applyAlignment="1">
      <alignment horizontal="justify" vertical="center" wrapText="1"/>
    </xf>
    <xf numFmtId="0" fontId="13" fillId="0" borderId="0" xfId="0" applyFont="1" applyAlignment="1">
      <alignment vertical="center"/>
    </xf>
    <xf numFmtId="0" fontId="13" fillId="0" borderId="0" xfId="0" applyFont="1" applyAlignment="1">
      <alignment vertical="center" wrapText="1"/>
    </xf>
  </cellXfs>
  <cellStyles count="13">
    <cellStyle name="Euro" xfId="1" xr:uid="{00000000-0005-0000-0000-000000000000}"/>
    <cellStyle name="Euro 2" xfId="2" xr:uid="{00000000-0005-0000-0000-000001000000}"/>
    <cellStyle name="Euro 2 2" xfId="3" xr:uid="{00000000-0005-0000-0000-000002000000}"/>
    <cellStyle name="Euro 3" xfId="4" xr:uid="{00000000-0005-0000-0000-000003000000}"/>
    <cellStyle name="Milliers" xfId="5" builtinId="3"/>
    <cellStyle name="Milliers 2" xfId="6" xr:uid="{00000000-0005-0000-0000-000005000000}"/>
    <cellStyle name="Milliers 2 2" xfId="7" xr:uid="{00000000-0005-0000-0000-000006000000}"/>
    <cellStyle name="Milliers 3" xfId="8" xr:uid="{00000000-0005-0000-0000-000007000000}"/>
    <cellStyle name="Normal" xfId="0" builtinId="0"/>
    <cellStyle name="Normal 2" xfId="9" xr:uid="{00000000-0005-0000-0000-00000A000000}"/>
    <cellStyle name="Pourcentage 2" xfId="10" xr:uid="{00000000-0005-0000-0000-00000F000000}"/>
    <cellStyle name="Pourcentage 2 2" xfId="11" xr:uid="{00000000-0005-0000-0000-000010000000}"/>
    <cellStyle name="Pourcentage 3" xfId="12" xr:uid="{00000000-0005-0000-0000-00001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fr-FR">
                <a:latin typeface="Arial" panose="020B0604020202020204" pitchFamily="34" charset="0"/>
                <a:cs typeface="Arial" panose="020B0604020202020204" pitchFamily="34" charset="0"/>
              </a:rPr>
              <a:t>Résultat</a:t>
            </a:r>
            <a:r>
              <a:rPr lang="fr-FR" baseline="0">
                <a:latin typeface="Arial" panose="020B0604020202020204" pitchFamily="34" charset="0"/>
                <a:cs typeface="Arial" panose="020B0604020202020204" pitchFamily="34" charset="0"/>
              </a:rPr>
              <a:t> de l'exercice propre</a:t>
            </a:r>
            <a:endParaRPr lang="fr-FR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7034064046529821E-2"/>
          <c:y val="0.10728083209509658"/>
          <c:w val="0.7019660663367403"/>
          <c:h val="0.79173848439821692"/>
        </c:manualLayout>
      </c:layout>
      <c:barChart>
        <c:barDir val="col"/>
        <c:grouping val="clustered"/>
        <c:varyColors val="0"/>
        <c:ser>
          <c:idx val="2"/>
          <c:order val="0"/>
          <c:tx>
            <c:v> </c:v>
          </c:tx>
          <c:spPr>
            <a:solidFill>
              <a:schemeClr val="bg1"/>
            </a:solidFill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3DF5-4F04-B195-D9FC0B134044}"/>
            </c:ext>
          </c:extLst>
        </c:ser>
        <c:ser>
          <c:idx val="0"/>
          <c:order val="1"/>
          <c:tx>
            <c:v>Ordinaire</c:v>
          </c:tx>
          <c:spPr>
            <a:solidFill>
              <a:srgbClr val="92CDDC"/>
            </a:solidFill>
            <a:ln w="22225">
              <a:solidFill>
                <a:srgbClr val="92CDDC"/>
              </a:solidFill>
            </a:ln>
          </c:spPr>
          <c:invertIfNegative val="0"/>
          <c:cat>
            <c:numRef>
              <c:f>(Résultats!$H$8,Résultats!$K$8,Résultats!$N$8,Résultats!$Q$8,Résultats!$T$8)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(Résultats!$H$9,Résultats!$K$9,Résultats!$N$9,Résultats!$Q$9,Résultats!$T$9)</c:f>
              <c:numCache>
                <c:formatCode>#.##0_ ;\-#.##0\ </c:formatCode>
                <c:ptCount val="5"/>
                <c:pt idx="0">
                  <c:v>34687.509999999776</c:v>
                </c:pt>
                <c:pt idx="1">
                  <c:v>75694.580000000075</c:v>
                </c:pt>
                <c:pt idx="2">
                  <c:v>64562.150000000373</c:v>
                </c:pt>
                <c:pt idx="3">
                  <c:v>6288.3300000019372</c:v>
                </c:pt>
                <c:pt idx="4">
                  <c:v>136331.43000000156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DF5-4F04-B195-D9FC0B134044}"/>
            </c:ext>
          </c:extLst>
        </c:ser>
        <c:ser>
          <c:idx val="3"/>
          <c:order val="2"/>
          <c:tx>
            <c:v>  </c:v>
          </c:tx>
          <c:spPr>
            <a:solidFill>
              <a:schemeClr val="bg1"/>
            </a:solidFill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3DF5-4F04-B195-D9FC0B1340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829226128"/>
        <c:axId val="1"/>
      </c:barChart>
      <c:catAx>
        <c:axId val="18292261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182922612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5206340028230809"/>
          <c:y val="0.95840881702565772"/>
          <c:w val="0.28726625947129991"/>
          <c:h val="3.8377461361163427E-2"/>
        </c:manualLayout>
      </c:layout>
      <c:overlay val="0"/>
      <c:txPr>
        <a:bodyPr/>
        <a:lstStyle/>
        <a:p>
          <a:pPr>
            <a:defRPr sz="900">
              <a:latin typeface="Arial" panose="020B0604020202020204" pitchFamily="34" charset="0"/>
              <a:cs typeface="Arial" panose="020B0604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fr-FR">
                <a:latin typeface="Arial" panose="020B0604020202020204" pitchFamily="34" charset="0"/>
                <a:cs typeface="Arial" panose="020B0604020202020204" pitchFamily="34" charset="0"/>
              </a:rPr>
              <a:t>Résultat</a:t>
            </a:r>
            <a:r>
              <a:rPr lang="fr-FR" baseline="0">
                <a:latin typeface="Arial" panose="020B0604020202020204" pitchFamily="34" charset="0"/>
                <a:cs typeface="Arial" panose="020B0604020202020204" pitchFamily="34" charset="0"/>
              </a:rPr>
              <a:t> global</a:t>
            </a:r>
            <a:endParaRPr lang="fr-FR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7089564092672855E-2"/>
          <c:y val="0.10728083209509658"/>
          <c:w val="0.70175134448251608"/>
          <c:h val="0.79768202080237738"/>
        </c:manualLayout>
      </c:layout>
      <c:barChart>
        <c:barDir val="col"/>
        <c:grouping val="clustered"/>
        <c:varyColors val="0"/>
        <c:ser>
          <c:idx val="2"/>
          <c:order val="0"/>
          <c:tx>
            <c:v> </c:v>
          </c:tx>
          <c:spPr>
            <a:solidFill>
              <a:schemeClr val="bg1"/>
            </a:solidFill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BEC4-4439-9241-337919D5BB58}"/>
            </c:ext>
          </c:extLst>
        </c:ser>
        <c:ser>
          <c:idx val="0"/>
          <c:order val="1"/>
          <c:tx>
            <c:v>Ordinaire</c:v>
          </c:tx>
          <c:spPr>
            <a:solidFill>
              <a:srgbClr val="92CDDC"/>
            </a:solidFill>
            <a:ln w="22225">
              <a:solidFill>
                <a:srgbClr val="92CDDC"/>
              </a:solidFill>
            </a:ln>
            <a:effectLst/>
          </c:spPr>
          <c:invertIfNegative val="0"/>
          <c:cat>
            <c:numRef>
              <c:f>(Résultats!$H$8,Résultats!$K$8,Résultats!$N$8,Résultats!$Q$8,Résultats!$T$8)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(Résultats!$H$10,Résultats!$K$10,Résultats!$N$10,Résultats!$Q$10,Résultats!$T$10)</c:f>
              <c:numCache>
                <c:formatCode>#.##0_ ;\-#.##0\ </c:formatCode>
                <c:ptCount val="5"/>
                <c:pt idx="0">
                  <c:v>0</c:v>
                </c:pt>
                <c:pt idx="1">
                  <c:v>130267.8599999994</c:v>
                </c:pt>
                <c:pt idx="2">
                  <c:v>132645.21000000089</c:v>
                </c:pt>
                <c:pt idx="3">
                  <c:v>122132.84000000171</c:v>
                </c:pt>
                <c:pt idx="4">
                  <c:v>38490.930000001565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EC4-4439-9241-337919D5BB58}"/>
            </c:ext>
          </c:extLst>
        </c:ser>
        <c:ser>
          <c:idx val="3"/>
          <c:order val="2"/>
          <c:tx>
            <c:v>  </c:v>
          </c:tx>
          <c:spPr>
            <a:solidFill>
              <a:schemeClr val="bg1"/>
            </a:solidFill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BEC4-4439-9241-337919D5BB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829224048"/>
        <c:axId val="1"/>
      </c:barChart>
      <c:catAx>
        <c:axId val="1829224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182922404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5782091719803039"/>
          <c:y val="0.96173883539446114"/>
          <c:w val="0.28726625947129991"/>
          <c:h val="3.5143381965812966E-2"/>
        </c:manualLayout>
      </c:layout>
      <c:overlay val="0"/>
      <c:txPr>
        <a:bodyPr/>
        <a:lstStyle/>
        <a:p>
          <a:pPr>
            <a:defRPr sz="900">
              <a:latin typeface="Arial" panose="020B0604020202020204" pitchFamily="34" charset="0"/>
              <a:cs typeface="Arial" panose="020B0604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fr-FR">
                <a:latin typeface="Arial" panose="020B0604020202020204" pitchFamily="34" charset="0"/>
                <a:cs typeface="Arial" panose="020B0604020202020204" pitchFamily="34" charset="0"/>
              </a:rPr>
              <a:t>Evolution</a:t>
            </a:r>
            <a:r>
              <a:rPr lang="fr-FR" baseline="0">
                <a:latin typeface="Arial" panose="020B0604020202020204" pitchFamily="34" charset="0"/>
                <a:cs typeface="Arial" panose="020B0604020202020204" pitchFamily="34" charset="0"/>
              </a:rPr>
              <a:t> des recettes et des dépenses ordinaires (exercice propre)</a:t>
            </a:r>
            <a:endParaRPr lang="fr-FR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6819059623333002"/>
          <c:y val="2.9007262865530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0697069327279108E-2"/>
          <c:y val="0.17370481698086496"/>
          <c:w val="0.88485852841201029"/>
          <c:h val="0.645225220810054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'Ordinaire GE'!$H$8</c:f>
              <c:strCache>
                <c:ptCount val="1"/>
                <c:pt idx="0">
                  <c:v>Dépenses ordinaires (Prévisions)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invertIfNegative val="0"/>
          <c:cat>
            <c:numRef>
              <c:f>('Ordinaire GE'!$H$9,'Ordinaire GE'!$K$9,'Ordinaire GE'!$N$9,'Ordinaire GE'!$Q$9,'Ordinaire GE'!$T$9)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('Ordinaire GE'!$H$15,'Ordinaire GE'!$K$15,'Ordinaire GE'!$N$15,'Ordinaire GE'!$Q$15,'Ordinaire GE'!$T$15)</c:f>
              <c:numCache>
                <c:formatCode>_-* #.##0\ _€_-;\-* #.##0\ _€_-;_-* "-"??\ _€_-;_-@_-</c:formatCode>
                <c:ptCount val="5"/>
                <c:pt idx="0">
                  <c:v>8190380.2400000002</c:v>
                </c:pt>
                <c:pt idx="1">
                  <c:v>8244208.9299999997</c:v>
                </c:pt>
                <c:pt idx="2">
                  <c:v>8446462.5899999999</c:v>
                </c:pt>
                <c:pt idx="3">
                  <c:v>8550655.5199999996</c:v>
                </c:pt>
                <c:pt idx="4">
                  <c:v>8972906.5099999998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20-4FAF-A832-02ED65A229C6}"/>
            </c:ext>
          </c:extLst>
        </c:ser>
        <c:ser>
          <c:idx val="1"/>
          <c:order val="1"/>
          <c:tx>
            <c:strRef>
              <c:f>'Ordinaire GE'!$H$20</c:f>
              <c:strCache>
                <c:ptCount val="1"/>
                <c:pt idx="0">
                  <c:v>Recettes ordinaires (Prévisions)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invertIfNegative val="0"/>
          <c:cat>
            <c:numRef>
              <c:f>('Ordinaire GE'!$H$9,'Ordinaire GE'!$K$9,'Ordinaire GE'!$N$9,'Ordinaire GE'!$Q$9,'Ordinaire GE'!$T$9)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('Ordinaire GE'!$H$26,'Ordinaire GE'!$K$26,'Ordinaire GE'!$N$26,'Ordinaire GE'!$Q$26,'Ordinaire GE'!$T$26)</c:f>
              <c:numCache>
                <c:formatCode>_-* #.##0\ _€_-;\-* #.##0\ _€_-;_-* "-"??\ _€_-;_-@_-</c:formatCode>
                <c:ptCount val="5"/>
                <c:pt idx="0">
                  <c:v>8225067.75</c:v>
                </c:pt>
                <c:pt idx="1">
                  <c:v>8319903.5099999998</c:v>
                </c:pt>
                <c:pt idx="2">
                  <c:v>8511024.7400000002</c:v>
                </c:pt>
                <c:pt idx="3">
                  <c:v>8556943.8500000015</c:v>
                </c:pt>
                <c:pt idx="4">
                  <c:v>9109237.9400000013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220-4FAF-A832-02ED65A229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29221552"/>
        <c:axId val="1"/>
      </c:barChart>
      <c:catAx>
        <c:axId val="1829221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.##0\ _€_-;\-* #.##0\ _€_-;_-* &quot;-&quot;??\ _€_-;_-@_-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182922155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3.6251151471155485E-2"/>
          <c:y val="0.92207407511121242"/>
          <c:w val="0.93377966030872916"/>
          <c:h val="5.9141777412380969E-2"/>
        </c:manualLayout>
      </c:layout>
      <c:overlay val="0"/>
      <c:txPr>
        <a:bodyPr/>
        <a:lstStyle/>
        <a:p>
          <a:pPr>
            <a:defRPr>
              <a:latin typeface="Arial" panose="020B0604020202020204" pitchFamily="34" charset="0"/>
              <a:cs typeface="Arial" panose="020B0604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fr-FR">
                <a:latin typeface="Arial" panose="020B0604020202020204" pitchFamily="34" charset="0"/>
                <a:cs typeface="Arial" panose="020B0604020202020204" pitchFamily="34" charset="0"/>
              </a:rPr>
              <a:t>Evolution</a:t>
            </a:r>
            <a:r>
              <a:rPr lang="fr-FR" baseline="0">
                <a:latin typeface="Arial" panose="020B0604020202020204" pitchFamily="34" charset="0"/>
                <a:cs typeface="Arial" panose="020B0604020202020204" pitchFamily="34" charset="0"/>
              </a:rPr>
              <a:t> des recettes et des dépenses extraordinaires (exercice propre)</a:t>
            </a:r>
            <a:endParaRPr lang="fr-FR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6819072278453137"/>
          <c:y val="3.596550431196100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0697069327279108E-2"/>
          <c:y val="0.18100637730201083"/>
          <c:w val="0.88485852841201029"/>
          <c:h val="0.6348802086722632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'Extraordinaire GE'!$H$8</c:f>
              <c:strCache>
                <c:ptCount val="1"/>
                <c:pt idx="0">
                  <c:v>Dépenses extraordinaires (Prévisions)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invertIfNegative val="0"/>
          <c:cat>
            <c:numRef>
              <c:f>('Extraordinaire GE'!$H$9,'Extraordinaire GE'!$K$9,'Extraordinaire GE'!$N$9,'Extraordinaire GE'!$Q$9,'Extraordinaire GE'!$T$9)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('Extraordinaire GE'!$H$15,'Extraordinaire GE'!$K$15,'Extraordinaire GE'!$N$15,'Extraordinaire GE'!$Q$15,'Extraordinaire GE'!$T$15)</c:f>
              <c:numCache>
                <c:formatCode>_-* #.##0\ _€_-;\-* #.##0\ _€_-;_-* "-"??\ _€_-;_-@_-</c:formatCode>
                <c:ptCount val="5"/>
                <c:pt idx="0">
                  <c:v>4168831.99</c:v>
                </c:pt>
                <c:pt idx="1">
                  <c:v>2360512.5500000003</c:v>
                </c:pt>
                <c:pt idx="2">
                  <c:v>3637322.74</c:v>
                </c:pt>
                <c:pt idx="3">
                  <c:v>3995382.74</c:v>
                </c:pt>
                <c:pt idx="4">
                  <c:v>4991432.74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A9-4A8D-831C-0B2D36AF9C99}"/>
            </c:ext>
          </c:extLst>
        </c:ser>
        <c:ser>
          <c:idx val="1"/>
          <c:order val="1"/>
          <c:tx>
            <c:strRef>
              <c:f>'Extraordinaire GE'!$H$20</c:f>
              <c:strCache>
                <c:ptCount val="1"/>
                <c:pt idx="0">
                  <c:v>Recettes extraordinaires (Prévisions)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invertIfNegative val="0"/>
          <c:cat>
            <c:numRef>
              <c:f>('Extraordinaire GE'!$H$9,'Extraordinaire GE'!$K$9,'Extraordinaire GE'!$N$9,'Extraordinaire GE'!$Q$9,'Extraordinaire GE'!$T$9)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('Extraordinaire GE'!$H$26,'Extraordinaire GE'!$K$26,'Extraordinaire GE'!$N$26,'Extraordinaire GE'!$Q$26,'Extraordinaire GE'!$T$26)</c:f>
              <c:numCache>
                <c:formatCode>_-* #.##0\ _€_-;\-* #.##0\ _€_-;_-* "-"??\ _€_-;_-@_-</c:formatCode>
                <c:ptCount val="5"/>
                <c:pt idx="0">
                  <c:v>3337645</c:v>
                </c:pt>
                <c:pt idx="1">
                  <c:v>2365949.7599999998</c:v>
                </c:pt>
                <c:pt idx="2">
                  <c:v>3079666.04</c:v>
                </c:pt>
                <c:pt idx="3">
                  <c:v>3841790</c:v>
                </c:pt>
                <c:pt idx="4">
                  <c:v>5750605.4800000004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DA9-4A8D-831C-0B2D36AF9C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79877104"/>
        <c:axId val="1"/>
      </c:barChart>
      <c:catAx>
        <c:axId val="1279877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.##0\ _€_-;\-* #.##0\ _€_-;_-* &quot;-&quot;??\ _€_-;_-@_-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127987710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3.6251151471155485E-2"/>
          <c:y val="0.92351244585371994"/>
          <c:w val="0.93377966030872916"/>
          <c:h val="5.8049353739376683E-2"/>
        </c:manualLayout>
      </c:layout>
      <c:overlay val="0"/>
      <c:txPr>
        <a:bodyPr/>
        <a:lstStyle/>
        <a:p>
          <a:pPr>
            <a:defRPr>
              <a:latin typeface="Arial" panose="020B0604020202020204" pitchFamily="34" charset="0"/>
              <a:cs typeface="Arial" panose="020B0604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2196465</xdr:colOff>
      <xdr:row>5</xdr:row>
      <xdr:rowOff>133350</xdr:rowOff>
    </xdr:from>
    <xdr:to>
      <xdr:col>1</xdr:col>
      <xdr:colOff>2628866</xdr:colOff>
      <xdr:row>7</xdr:row>
      <xdr:rowOff>19050</xdr:rowOff>
    </xdr:to>
    <xdr:sp macro="[0]!enregistreinternet" textlink="">
      <xdr:nvSpPr>
        <xdr:cNvPr id="6145" name="Text Box 1">
          <a:extLst>
            <a:ext uri="{FF2B5EF4-FFF2-40B4-BE49-F238E27FC236}">
              <a16:creationId xmlns:a16="http://schemas.microsoft.com/office/drawing/2014/main" id="{8A37BDFC-C5E3-45CF-92BE-3AD6260F94CB}"/>
            </a:ext>
          </a:extLst>
        </xdr:cNvPr>
        <xdr:cNvSpPr txBox="1">
          <a:spLocks noChangeArrowheads="1"/>
        </xdr:cNvSpPr>
      </xdr:nvSpPr>
      <xdr:spPr bwMode="auto">
        <a:xfrm>
          <a:off x="2200275" y="942975"/>
          <a:ext cx="2647950" cy="209550"/>
        </a:xfrm>
        <a:prstGeom prst="rect">
          <a:avLst/>
        </a:prstGeom>
        <a:solidFill>
          <a:srgbClr val="CCCCFF"/>
        </a:solidFill>
        <a:ln w="38100" cmpd="dbl">
          <a:solidFill>
            <a:srgbClr val="00008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fr-BE" sz="1000" b="1" i="0" strike="noStrike">
              <a:solidFill>
                <a:srgbClr val="000000"/>
              </a:solidFill>
              <a:latin typeface="Arial"/>
              <a:cs typeface="Arial"/>
            </a:rPr>
            <a:t>Génération des pages web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6</xdr:row>
      <xdr:rowOff>104775</xdr:rowOff>
    </xdr:from>
    <xdr:to>
      <xdr:col>3</xdr:col>
      <xdr:colOff>66675</xdr:colOff>
      <xdr:row>11</xdr:row>
      <xdr:rowOff>85725</xdr:rowOff>
    </xdr:to>
    <xdr:pic>
      <xdr:nvPicPr>
        <xdr:cNvPr id="7801898" name="Image 2">
          <a:extLst>
            <a:ext uri="{FF2B5EF4-FFF2-40B4-BE49-F238E27FC236}">
              <a16:creationId xmlns:a16="http://schemas.microsoft.com/office/drawing/2014/main" id="{A575F641-E840-42DA-B834-9E386221E4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104900"/>
          <a:ext cx="91440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323850</xdr:colOff>
      <xdr:row>6</xdr:row>
      <xdr:rowOff>114300</xdr:rowOff>
    </xdr:from>
    <xdr:to>
      <xdr:col>18</xdr:col>
      <xdr:colOff>276225</xdr:colOff>
      <xdr:row>10</xdr:row>
      <xdr:rowOff>161925</xdr:rowOff>
    </xdr:to>
    <xdr:pic>
      <xdr:nvPicPr>
        <xdr:cNvPr id="7801899" name="Image 1">
          <a:extLst>
            <a:ext uri="{FF2B5EF4-FFF2-40B4-BE49-F238E27FC236}">
              <a16:creationId xmlns:a16="http://schemas.microsoft.com/office/drawing/2014/main" id="{DDA9C221-EDB2-483D-B399-7F3679892F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19725" y="1114425"/>
          <a:ext cx="1362075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12</xdr:row>
      <xdr:rowOff>193675</xdr:rowOff>
    </xdr:from>
    <xdr:to>
      <xdr:col>12</xdr:col>
      <xdr:colOff>142875</xdr:colOff>
      <xdr:row>32</xdr:row>
      <xdr:rowOff>174625</xdr:rowOff>
    </xdr:to>
    <xdr:graphicFrame macro="">
      <xdr:nvGraphicFramePr>
        <xdr:cNvPr id="6793690" name="Graphique 2">
          <a:extLst>
            <a:ext uri="{FF2B5EF4-FFF2-40B4-BE49-F238E27FC236}">
              <a16:creationId xmlns:a16="http://schemas.microsoft.com/office/drawing/2014/main" id="{A88F9CE9-C582-4330-B091-BCDEA63517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3175</xdr:colOff>
      <xdr:row>12</xdr:row>
      <xdr:rowOff>193675</xdr:rowOff>
    </xdr:from>
    <xdr:to>
      <xdr:col>23</xdr:col>
      <xdr:colOff>561975</xdr:colOff>
      <xdr:row>32</xdr:row>
      <xdr:rowOff>174625</xdr:rowOff>
    </xdr:to>
    <xdr:graphicFrame macro="">
      <xdr:nvGraphicFramePr>
        <xdr:cNvPr id="6793691" name="Graphique 7">
          <a:extLst>
            <a:ext uri="{FF2B5EF4-FFF2-40B4-BE49-F238E27FC236}">
              <a16:creationId xmlns:a16="http://schemas.microsoft.com/office/drawing/2014/main" id="{9FB8FC4F-4963-462A-99BB-AC00140F0D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34</xdr:row>
      <xdr:rowOff>161925</xdr:rowOff>
    </xdr:from>
    <xdr:to>
      <xdr:col>21</xdr:col>
      <xdr:colOff>323850</xdr:colOff>
      <xdr:row>56</xdr:row>
      <xdr:rowOff>142875</xdr:rowOff>
    </xdr:to>
    <xdr:graphicFrame macro="">
      <xdr:nvGraphicFramePr>
        <xdr:cNvPr id="7538739" name="Graphique 2">
          <a:extLst>
            <a:ext uri="{FF2B5EF4-FFF2-40B4-BE49-F238E27FC236}">
              <a16:creationId xmlns:a16="http://schemas.microsoft.com/office/drawing/2014/main" id="{2F55E450-DCCB-4A63-89EB-1871E9484E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35</xdr:row>
      <xdr:rowOff>0</xdr:rowOff>
    </xdr:from>
    <xdr:to>
      <xdr:col>22</xdr:col>
      <xdr:colOff>9525</xdr:colOff>
      <xdr:row>57</xdr:row>
      <xdr:rowOff>47625</xdr:rowOff>
    </xdr:to>
    <xdr:graphicFrame macro="">
      <xdr:nvGraphicFramePr>
        <xdr:cNvPr id="7555123" name="Graphique 2">
          <a:extLst>
            <a:ext uri="{FF2B5EF4-FFF2-40B4-BE49-F238E27FC236}">
              <a16:creationId xmlns:a16="http://schemas.microsoft.com/office/drawing/2014/main" id="{ED6F37F4-0D81-45FE-A9EC-8FED40272BA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/>
  <dimension ref="A1:E7"/>
  <sheetViews>
    <sheetView workbookViewId="0">
      <selection activeCell="C9" sqref="C9"/>
    </sheetView>
  </sheetViews>
  <sheetFormatPr baseColWidth="10" defaultRowHeight="13.2" x14ac:dyDescent="0.25"/>
  <cols>
    <col min="1" max="1" width="33.33203125" customWidth="1"/>
    <col min="2" max="2" width="39.44140625" customWidth="1"/>
    <col min="3" max="3" width="36.6640625" customWidth="1"/>
    <col min="4" max="4" width="29" customWidth="1"/>
  </cols>
  <sheetData>
    <row r="1" spans="1:5" x14ac:dyDescent="0.25">
      <c r="A1" s="1" t="e">
        <f>#REF!</f>
        <v>#REF!</v>
      </c>
      <c r="B1" s="1"/>
      <c r="C1" s="1" t="s">
        <v>0</v>
      </c>
      <c r="D1" s="1"/>
      <c r="E1" s="1"/>
    </row>
    <row r="2" spans="1:5" x14ac:dyDescent="0.25">
      <c r="A2" s="1"/>
      <c r="B2" s="1"/>
      <c r="C2" s="1"/>
      <c r="D2" s="1"/>
      <c r="E2" s="1"/>
    </row>
    <row r="3" spans="1:5" x14ac:dyDescent="0.25">
      <c r="A3" s="9" t="s">
        <v>8</v>
      </c>
      <c r="B3" s="10" t="s">
        <v>9</v>
      </c>
    </row>
    <row r="5" spans="1:5" x14ac:dyDescent="0.25">
      <c r="A5" t="s">
        <v>10</v>
      </c>
      <c r="B5" s="11"/>
      <c r="C5" s="5"/>
    </row>
    <row r="6" spans="1:5" x14ac:dyDescent="0.25">
      <c r="B6" s="5"/>
      <c r="C6" s="5"/>
    </row>
    <row r="7" spans="1:5" x14ac:dyDescent="0.25">
      <c r="B7" s="11"/>
      <c r="C7" s="5" t="s">
        <v>11</v>
      </c>
    </row>
  </sheetData>
  <pageMargins left="0.78740157499999996" right="0.78740157499999996" top="0.984251969" bottom="0.984251969" header="0.4921259845" footer="0.4921259845"/>
  <pageSetup paperSize="9" orientation="landscape" horizontalDpi="300" verticalDpi="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Feuil17"/>
  <dimension ref="A1:S51"/>
  <sheetViews>
    <sheetView zoomScaleNormal="100" workbookViewId="0">
      <selection activeCell="B23" sqref="B23:R23"/>
    </sheetView>
  </sheetViews>
  <sheetFormatPr baseColWidth="10" defaultRowHeight="13.2" x14ac:dyDescent="0.25"/>
  <cols>
    <col min="1" max="19" width="5.33203125" customWidth="1"/>
  </cols>
  <sheetData>
    <row r="1" spans="1:19" ht="13.2" customHeight="1" x14ac:dyDescent="0.25">
      <c r="A1" s="192" t="str">
        <f>Coordonnées!A1</f>
        <v>Synthèse du Budget</v>
      </c>
      <c r="B1" s="148"/>
      <c r="C1" s="148"/>
      <c r="D1" s="144" t="str">
        <f>Coordonnées!D1</f>
        <v>Administration communale de</v>
      </c>
      <c r="E1" s="144"/>
      <c r="F1" s="144"/>
      <c r="G1" s="144"/>
      <c r="H1" s="144"/>
      <c r="I1" s="144"/>
      <c r="J1" s="142" t="str">
        <f>Coordonnées!J1</f>
        <v>HASTIERE</v>
      </c>
      <c r="K1" s="142"/>
      <c r="L1" s="142"/>
      <c r="M1" s="142"/>
      <c r="N1" s="142"/>
      <c r="O1" s="142"/>
      <c r="P1" s="168" t="str">
        <f>Coordonnées!P1</f>
        <v>Code INS</v>
      </c>
      <c r="Q1" s="169"/>
      <c r="R1" s="164">
        <f>Coordonnées!R1</f>
        <v>91142</v>
      </c>
      <c r="S1" s="165"/>
    </row>
    <row r="2" spans="1:19" x14ac:dyDescent="0.25">
      <c r="A2" s="149"/>
      <c r="B2" s="150"/>
      <c r="C2" s="150"/>
      <c r="D2" s="145"/>
      <c r="E2" s="145"/>
      <c r="F2" s="146"/>
      <c r="G2" s="146"/>
      <c r="H2" s="145"/>
      <c r="I2" s="145"/>
      <c r="J2" s="143"/>
      <c r="K2" s="143"/>
      <c r="L2" s="143"/>
      <c r="M2" s="143"/>
      <c r="N2" s="143"/>
      <c r="O2" s="143"/>
      <c r="P2" s="170" t="str">
        <f>Coordonnées!P2</f>
        <v>Exercice:</v>
      </c>
      <c r="Q2" s="171"/>
      <c r="R2" s="166">
        <f>Coordonnées!R2</f>
        <v>2022</v>
      </c>
      <c r="S2" s="167"/>
    </row>
    <row r="3" spans="1:19" x14ac:dyDescent="0.25">
      <c r="A3" s="86" t="str">
        <f>Coordonnées!A3</f>
        <v>Modèle officiel généré par l'application eComptes © SPW Intérieur et Action Sociale</v>
      </c>
      <c r="B3" s="16"/>
      <c r="C3" s="16"/>
      <c r="D3" s="16"/>
      <c r="E3" s="16"/>
      <c r="F3" s="30"/>
      <c r="G3" s="30"/>
      <c r="H3" s="28"/>
      <c r="I3" s="28"/>
      <c r="J3" s="29"/>
      <c r="K3" s="29"/>
      <c r="L3" s="29"/>
      <c r="M3" s="29"/>
      <c r="N3" s="28"/>
      <c r="O3" s="28"/>
      <c r="P3" s="139" t="str">
        <f>Coordonnées!P3</f>
        <v>Version:</v>
      </c>
      <c r="Q3" s="140"/>
      <c r="R3" s="172">
        <f>Coordonnées!R3</f>
        <v>1</v>
      </c>
      <c r="S3" s="173"/>
    </row>
    <row r="4" spans="1:19" ht="13.2" customHeight="1" x14ac:dyDescent="0.25">
      <c r="A4" s="38"/>
      <c r="B4" s="38"/>
      <c r="C4" s="38"/>
      <c r="D4" s="38"/>
      <c r="E4" s="38"/>
      <c r="F4" s="38"/>
      <c r="G4" s="3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</row>
    <row r="5" spans="1:19" ht="16.2" customHeight="1" x14ac:dyDescent="0.25">
      <c r="A5" s="39"/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18"/>
      <c r="S5" s="18"/>
    </row>
    <row r="6" spans="1:19" ht="16.2" customHeight="1" x14ac:dyDescent="0.25">
      <c r="A6" s="14" t="s">
        <v>38</v>
      </c>
      <c r="B6" s="13"/>
      <c r="C6" s="13"/>
      <c r="D6" s="13"/>
      <c r="E6" s="13"/>
      <c r="F6" s="39"/>
      <c r="G6" s="18"/>
      <c r="H6" s="18"/>
      <c r="I6" s="18"/>
      <c r="J6" s="18"/>
      <c r="K6" s="18"/>
      <c r="L6" s="18"/>
      <c r="M6" s="39"/>
      <c r="N6" s="39"/>
      <c r="O6" s="39"/>
      <c r="P6" s="39"/>
      <c r="Q6" s="18"/>
      <c r="R6" s="18"/>
      <c r="S6" s="18"/>
    </row>
    <row r="7" spans="1:19" ht="16.95" customHeight="1" x14ac:dyDescent="0.25">
      <c r="A7" s="56"/>
      <c r="B7" s="57"/>
      <c r="C7" s="57"/>
      <c r="D7" s="57"/>
      <c r="E7" s="57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58"/>
      <c r="S7" s="58"/>
    </row>
    <row r="8" spans="1:19" ht="16.95" customHeight="1" x14ac:dyDescent="0.25">
      <c r="A8" s="46"/>
      <c r="B8" s="296"/>
      <c r="C8" s="297"/>
      <c r="D8" s="297"/>
      <c r="E8" s="297"/>
      <c r="F8" s="297"/>
      <c r="G8" s="297"/>
      <c r="H8" s="297"/>
      <c r="I8" s="297"/>
      <c r="J8" s="297"/>
      <c r="K8" s="297"/>
      <c r="L8" s="297"/>
      <c r="M8" s="297"/>
      <c r="N8" s="297"/>
      <c r="O8" s="297"/>
      <c r="P8" s="297"/>
      <c r="Q8" s="297"/>
      <c r="R8" s="298"/>
      <c r="S8" s="60"/>
    </row>
    <row r="9" spans="1:19" ht="16.95" customHeight="1" x14ac:dyDescent="0.25">
      <c r="A9" s="46"/>
      <c r="B9" s="275"/>
      <c r="C9" s="276"/>
      <c r="D9" s="276"/>
      <c r="E9" s="276"/>
      <c r="F9" s="276"/>
      <c r="G9" s="276"/>
      <c r="H9" s="276"/>
      <c r="I9" s="276"/>
      <c r="J9" s="276"/>
      <c r="K9" s="276"/>
      <c r="L9" s="276"/>
      <c r="M9" s="276"/>
      <c r="N9" s="276"/>
      <c r="O9" s="276"/>
      <c r="P9" s="276"/>
      <c r="Q9" s="276"/>
      <c r="R9" s="277"/>
      <c r="S9" s="46"/>
    </row>
    <row r="10" spans="1:19" ht="16.95" customHeight="1" x14ac:dyDescent="0.25">
      <c r="A10" s="46"/>
      <c r="B10" s="275"/>
      <c r="C10" s="276"/>
      <c r="D10" s="276"/>
      <c r="E10" s="276"/>
      <c r="F10" s="276"/>
      <c r="G10" s="276"/>
      <c r="H10" s="276"/>
      <c r="I10" s="276"/>
      <c r="J10" s="276"/>
      <c r="K10" s="276"/>
      <c r="L10" s="276"/>
      <c r="M10" s="276"/>
      <c r="N10" s="276"/>
      <c r="O10" s="276"/>
      <c r="P10" s="276"/>
      <c r="Q10" s="276"/>
      <c r="R10" s="277"/>
      <c r="S10" s="46"/>
    </row>
    <row r="11" spans="1:19" ht="16.95" customHeight="1" x14ac:dyDescent="0.25">
      <c r="A11" s="46"/>
      <c r="B11" s="275"/>
      <c r="C11" s="276"/>
      <c r="D11" s="276"/>
      <c r="E11" s="276"/>
      <c r="F11" s="276"/>
      <c r="G11" s="276"/>
      <c r="H11" s="276"/>
      <c r="I11" s="276"/>
      <c r="J11" s="276"/>
      <c r="K11" s="276"/>
      <c r="L11" s="276"/>
      <c r="M11" s="276"/>
      <c r="N11" s="276"/>
      <c r="O11" s="276"/>
      <c r="P11" s="276"/>
      <c r="Q11" s="276"/>
      <c r="R11" s="277"/>
      <c r="S11" s="50"/>
    </row>
    <row r="12" spans="1:19" ht="16.95" customHeight="1" x14ac:dyDescent="0.25">
      <c r="A12" s="46"/>
      <c r="B12" s="275"/>
      <c r="C12" s="276"/>
      <c r="D12" s="276"/>
      <c r="E12" s="276"/>
      <c r="F12" s="276"/>
      <c r="G12" s="276"/>
      <c r="H12" s="276"/>
      <c r="I12" s="276"/>
      <c r="J12" s="276"/>
      <c r="K12" s="276"/>
      <c r="L12" s="276"/>
      <c r="M12" s="276"/>
      <c r="N12" s="276"/>
      <c r="O12" s="276"/>
      <c r="P12" s="276"/>
      <c r="Q12" s="276"/>
      <c r="R12" s="277"/>
      <c r="S12" s="51"/>
    </row>
    <row r="13" spans="1:19" ht="16.95" customHeight="1" x14ac:dyDescent="0.25">
      <c r="A13" s="46"/>
      <c r="B13" s="275"/>
      <c r="C13" s="276"/>
      <c r="D13" s="276"/>
      <c r="E13" s="276"/>
      <c r="F13" s="276"/>
      <c r="G13" s="276"/>
      <c r="H13" s="276"/>
      <c r="I13" s="276"/>
      <c r="J13" s="276"/>
      <c r="K13" s="276"/>
      <c r="L13" s="276"/>
      <c r="M13" s="276"/>
      <c r="N13" s="276"/>
      <c r="O13" s="276"/>
      <c r="P13" s="276"/>
      <c r="Q13" s="276"/>
      <c r="R13" s="277"/>
      <c r="S13" s="51"/>
    </row>
    <row r="14" spans="1:19" ht="16.95" customHeight="1" x14ac:dyDescent="0.25">
      <c r="A14" s="46"/>
      <c r="B14" s="275"/>
      <c r="C14" s="276"/>
      <c r="D14" s="276"/>
      <c r="E14" s="276"/>
      <c r="F14" s="276"/>
      <c r="G14" s="276"/>
      <c r="H14" s="276"/>
      <c r="I14" s="276"/>
      <c r="J14" s="276"/>
      <c r="K14" s="276"/>
      <c r="L14" s="276"/>
      <c r="M14" s="276"/>
      <c r="N14" s="276"/>
      <c r="O14" s="276"/>
      <c r="P14" s="276"/>
      <c r="Q14" s="276"/>
      <c r="R14" s="277"/>
      <c r="S14" s="51"/>
    </row>
    <row r="15" spans="1:19" ht="16.95" customHeight="1" x14ac:dyDescent="0.25">
      <c r="A15" s="52"/>
      <c r="B15" s="290"/>
      <c r="C15" s="291"/>
      <c r="D15" s="291"/>
      <c r="E15" s="291"/>
      <c r="F15" s="291"/>
      <c r="G15" s="291"/>
      <c r="H15" s="291"/>
      <c r="I15" s="291"/>
      <c r="J15" s="291"/>
      <c r="K15" s="291"/>
      <c r="L15" s="291"/>
      <c r="M15" s="291"/>
      <c r="N15" s="291"/>
      <c r="O15" s="291"/>
      <c r="P15" s="291"/>
      <c r="Q15" s="291"/>
      <c r="R15" s="292"/>
      <c r="S15" s="51"/>
    </row>
    <row r="16" spans="1:19" ht="16.95" customHeight="1" x14ac:dyDescent="0.25">
      <c r="A16" s="46"/>
      <c r="B16" s="275"/>
      <c r="C16" s="276"/>
      <c r="D16" s="276"/>
      <c r="E16" s="276"/>
      <c r="F16" s="276"/>
      <c r="G16" s="276"/>
      <c r="H16" s="276"/>
      <c r="I16" s="276"/>
      <c r="J16" s="276"/>
      <c r="K16" s="276"/>
      <c r="L16" s="276"/>
      <c r="M16" s="276"/>
      <c r="N16" s="276"/>
      <c r="O16" s="276"/>
      <c r="P16" s="276"/>
      <c r="Q16" s="276"/>
      <c r="R16" s="277"/>
      <c r="S16" s="51"/>
    </row>
    <row r="17" spans="1:19" ht="16.95" customHeight="1" x14ac:dyDescent="0.25">
      <c r="A17" s="46"/>
      <c r="B17" s="275"/>
      <c r="C17" s="276"/>
      <c r="D17" s="276"/>
      <c r="E17" s="276"/>
      <c r="F17" s="276"/>
      <c r="G17" s="276"/>
      <c r="H17" s="276"/>
      <c r="I17" s="276"/>
      <c r="J17" s="276"/>
      <c r="K17" s="276"/>
      <c r="L17" s="276"/>
      <c r="M17" s="276"/>
      <c r="N17" s="276"/>
      <c r="O17" s="276"/>
      <c r="P17" s="276"/>
      <c r="Q17" s="276"/>
      <c r="R17" s="277"/>
      <c r="S17" s="51"/>
    </row>
    <row r="18" spans="1:19" ht="16.95" customHeight="1" x14ac:dyDescent="0.25">
      <c r="A18" s="46"/>
      <c r="B18" s="275"/>
      <c r="C18" s="276"/>
      <c r="D18" s="276"/>
      <c r="E18" s="276"/>
      <c r="F18" s="276"/>
      <c r="G18" s="276"/>
      <c r="H18" s="276"/>
      <c r="I18" s="276"/>
      <c r="J18" s="276"/>
      <c r="K18" s="276"/>
      <c r="L18" s="276"/>
      <c r="M18" s="276"/>
      <c r="N18" s="276"/>
      <c r="O18" s="276"/>
      <c r="P18" s="276"/>
      <c r="Q18" s="276"/>
      <c r="R18" s="277"/>
      <c r="S18" s="50"/>
    </row>
    <row r="19" spans="1:19" s="49" customFormat="1" ht="16.95" customHeight="1" x14ac:dyDescent="0.25">
      <c r="A19" s="52"/>
      <c r="B19" s="290"/>
      <c r="C19" s="291"/>
      <c r="D19" s="291"/>
      <c r="E19" s="291"/>
      <c r="F19" s="291"/>
      <c r="G19" s="291"/>
      <c r="H19" s="291"/>
      <c r="I19" s="291"/>
      <c r="J19" s="291"/>
      <c r="K19" s="291"/>
      <c r="L19" s="291"/>
      <c r="M19" s="291"/>
      <c r="N19" s="291"/>
      <c r="O19" s="291"/>
      <c r="P19" s="291"/>
      <c r="Q19" s="291"/>
      <c r="R19" s="292"/>
      <c r="S19" s="53"/>
    </row>
    <row r="20" spans="1:19" s="49" customFormat="1" ht="16.95" customHeight="1" x14ac:dyDescent="0.25">
      <c r="A20" s="52"/>
      <c r="B20" s="290"/>
      <c r="C20" s="291"/>
      <c r="D20" s="291"/>
      <c r="E20" s="291"/>
      <c r="F20" s="291"/>
      <c r="G20" s="291"/>
      <c r="H20" s="291"/>
      <c r="I20" s="291"/>
      <c r="J20" s="291"/>
      <c r="K20" s="291"/>
      <c r="L20" s="291"/>
      <c r="M20" s="291"/>
      <c r="N20" s="291"/>
      <c r="O20" s="291"/>
      <c r="P20" s="291"/>
      <c r="Q20" s="291"/>
      <c r="R20" s="292"/>
      <c r="S20" s="53"/>
    </row>
    <row r="21" spans="1:19" ht="16.95" customHeight="1" x14ac:dyDescent="0.25">
      <c r="A21" s="46"/>
      <c r="B21" s="275"/>
      <c r="C21" s="276"/>
      <c r="D21" s="276"/>
      <c r="E21" s="276"/>
      <c r="F21" s="276"/>
      <c r="G21" s="276"/>
      <c r="H21" s="276"/>
      <c r="I21" s="276"/>
      <c r="J21" s="276"/>
      <c r="K21" s="276"/>
      <c r="L21" s="276"/>
      <c r="M21" s="276"/>
      <c r="N21" s="276"/>
      <c r="O21" s="276"/>
      <c r="P21" s="276"/>
      <c r="Q21" s="276"/>
      <c r="R21" s="277"/>
      <c r="S21" s="51"/>
    </row>
    <row r="22" spans="1:19" ht="16.95" customHeight="1" x14ac:dyDescent="0.25">
      <c r="A22" s="46"/>
      <c r="B22" s="275"/>
      <c r="C22" s="276"/>
      <c r="D22" s="276"/>
      <c r="E22" s="276"/>
      <c r="F22" s="276"/>
      <c r="G22" s="276"/>
      <c r="H22" s="276"/>
      <c r="I22" s="276"/>
      <c r="J22" s="276"/>
      <c r="K22" s="276"/>
      <c r="L22" s="276"/>
      <c r="M22" s="276"/>
      <c r="N22" s="276"/>
      <c r="O22" s="276"/>
      <c r="P22" s="276"/>
      <c r="Q22" s="276"/>
      <c r="R22" s="277"/>
      <c r="S22" s="51"/>
    </row>
    <row r="23" spans="1:19" ht="16.95" customHeight="1" x14ac:dyDescent="0.25">
      <c r="A23" s="46"/>
      <c r="B23" s="275"/>
      <c r="C23" s="276"/>
      <c r="D23" s="276"/>
      <c r="E23" s="276"/>
      <c r="F23" s="276"/>
      <c r="G23" s="276"/>
      <c r="H23" s="276"/>
      <c r="I23" s="276"/>
      <c r="J23" s="276"/>
      <c r="K23" s="276"/>
      <c r="L23" s="276"/>
      <c r="M23" s="276"/>
      <c r="N23" s="276"/>
      <c r="O23" s="276"/>
      <c r="P23" s="276"/>
      <c r="Q23" s="276"/>
      <c r="R23" s="277"/>
      <c r="S23" s="51"/>
    </row>
    <row r="24" spans="1:19" ht="16.95" customHeight="1" x14ac:dyDescent="0.25">
      <c r="A24" s="46"/>
      <c r="B24" s="275"/>
      <c r="C24" s="276"/>
      <c r="D24" s="276"/>
      <c r="E24" s="276"/>
      <c r="F24" s="276"/>
      <c r="G24" s="276"/>
      <c r="H24" s="276"/>
      <c r="I24" s="276"/>
      <c r="J24" s="276"/>
      <c r="K24" s="276"/>
      <c r="L24" s="276"/>
      <c r="M24" s="276"/>
      <c r="N24" s="276"/>
      <c r="O24" s="276"/>
      <c r="P24" s="276"/>
      <c r="Q24" s="276"/>
      <c r="R24" s="277"/>
      <c r="S24" s="51"/>
    </row>
    <row r="25" spans="1:19" ht="16.95" customHeight="1" x14ac:dyDescent="0.25">
      <c r="A25" s="46"/>
      <c r="B25" s="275"/>
      <c r="C25" s="276"/>
      <c r="D25" s="276"/>
      <c r="E25" s="276"/>
      <c r="F25" s="276"/>
      <c r="G25" s="276"/>
      <c r="H25" s="276"/>
      <c r="I25" s="276"/>
      <c r="J25" s="276"/>
      <c r="K25" s="276"/>
      <c r="L25" s="276"/>
      <c r="M25" s="276"/>
      <c r="N25" s="276"/>
      <c r="O25" s="276"/>
      <c r="P25" s="276"/>
      <c r="Q25" s="276"/>
      <c r="R25" s="277"/>
      <c r="S25" s="51"/>
    </row>
    <row r="26" spans="1:19" ht="16.95" customHeight="1" x14ac:dyDescent="0.25">
      <c r="A26" s="46"/>
      <c r="B26" s="275"/>
      <c r="C26" s="276"/>
      <c r="D26" s="276"/>
      <c r="E26" s="276"/>
      <c r="F26" s="276"/>
      <c r="G26" s="276"/>
      <c r="H26" s="276"/>
      <c r="I26" s="276"/>
      <c r="J26" s="276"/>
      <c r="K26" s="276"/>
      <c r="L26" s="276"/>
      <c r="M26" s="276"/>
      <c r="N26" s="276"/>
      <c r="O26" s="276"/>
      <c r="P26" s="276"/>
      <c r="Q26" s="276"/>
      <c r="R26" s="277"/>
      <c r="S26" s="51"/>
    </row>
    <row r="27" spans="1:19" ht="16.95" customHeight="1" x14ac:dyDescent="0.25">
      <c r="A27" s="54"/>
      <c r="B27" s="284"/>
      <c r="C27" s="285"/>
      <c r="D27" s="285"/>
      <c r="E27" s="285"/>
      <c r="F27" s="285"/>
      <c r="G27" s="285"/>
      <c r="H27" s="285"/>
      <c r="I27" s="285"/>
      <c r="J27" s="285"/>
      <c r="K27" s="285"/>
      <c r="L27" s="285"/>
      <c r="M27" s="285"/>
      <c r="N27" s="285"/>
      <c r="O27" s="285"/>
      <c r="P27" s="285"/>
      <c r="Q27" s="285"/>
      <c r="R27" s="286"/>
      <c r="S27" s="61"/>
    </row>
    <row r="28" spans="1:19" ht="16.95" customHeight="1" x14ac:dyDescent="0.25">
      <c r="A28" s="46"/>
      <c r="B28" s="275"/>
      <c r="C28" s="276"/>
      <c r="D28" s="276"/>
      <c r="E28" s="276"/>
      <c r="F28" s="276"/>
      <c r="G28" s="276"/>
      <c r="H28" s="276"/>
      <c r="I28" s="276"/>
      <c r="J28" s="276"/>
      <c r="K28" s="276"/>
      <c r="L28" s="276"/>
      <c r="M28" s="276"/>
      <c r="N28" s="276"/>
      <c r="O28" s="276"/>
      <c r="P28" s="276"/>
      <c r="Q28" s="276"/>
      <c r="R28" s="277"/>
      <c r="S28" s="51"/>
    </row>
    <row r="29" spans="1:19" ht="16.95" customHeight="1" x14ac:dyDescent="0.25">
      <c r="A29" s="46"/>
      <c r="B29" s="275"/>
      <c r="C29" s="276"/>
      <c r="D29" s="276"/>
      <c r="E29" s="276"/>
      <c r="F29" s="276"/>
      <c r="G29" s="276"/>
      <c r="H29" s="276"/>
      <c r="I29" s="276"/>
      <c r="J29" s="276"/>
      <c r="K29" s="276"/>
      <c r="L29" s="276"/>
      <c r="M29" s="276"/>
      <c r="N29" s="276"/>
      <c r="O29" s="276"/>
      <c r="P29" s="276"/>
      <c r="Q29" s="276"/>
      <c r="R29" s="277"/>
      <c r="S29" s="51"/>
    </row>
    <row r="30" spans="1:19" s="49" customFormat="1" ht="16.95" customHeight="1" x14ac:dyDescent="0.25">
      <c r="A30" s="52"/>
      <c r="B30" s="290"/>
      <c r="C30" s="291"/>
      <c r="D30" s="291"/>
      <c r="E30" s="291"/>
      <c r="F30" s="291"/>
      <c r="G30" s="291"/>
      <c r="H30" s="291"/>
      <c r="I30" s="291"/>
      <c r="J30" s="291"/>
      <c r="K30" s="291"/>
      <c r="L30" s="291"/>
      <c r="M30" s="291"/>
      <c r="N30" s="291"/>
      <c r="O30" s="291"/>
      <c r="P30" s="291"/>
      <c r="Q30" s="291"/>
      <c r="R30" s="292"/>
      <c r="S30" s="53"/>
    </row>
    <row r="31" spans="1:19" ht="16.95" customHeight="1" x14ac:dyDescent="0.25">
      <c r="A31" s="46"/>
      <c r="B31" s="275"/>
      <c r="C31" s="276"/>
      <c r="D31" s="276"/>
      <c r="E31" s="276"/>
      <c r="F31" s="276"/>
      <c r="G31" s="276"/>
      <c r="H31" s="276"/>
      <c r="I31" s="276"/>
      <c r="J31" s="276"/>
      <c r="K31" s="276"/>
      <c r="L31" s="276"/>
      <c r="M31" s="276"/>
      <c r="N31" s="276"/>
      <c r="O31" s="276"/>
      <c r="P31" s="276"/>
      <c r="Q31" s="276"/>
      <c r="R31" s="277"/>
      <c r="S31" s="51"/>
    </row>
    <row r="32" spans="1:19" ht="16.95" customHeight="1" x14ac:dyDescent="0.25">
      <c r="A32" s="54"/>
      <c r="B32" s="284"/>
      <c r="C32" s="285"/>
      <c r="D32" s="285"/>
      <c r="E32" s="285"/>
      <c r="F32" s="285"/>
      <c r="G32" s="285"/>
      <c r="H32" s="285"/>
      <c r="I32" s="285"/>
      <c r="J32" s="285"/>
      <c r="K32" s="285"/>
      <c r="L32" s="285"/>
      <c r="M32" s="285"/>
      <c r="N32" s="285"/>
      <c r="O32" s="285"/>
      <c r="P32" s="285"/>
      <c r="Q32" s="285"/>
      <c r="R32" s="286"/>
      <c r="S32" s="61"/>
    </row>
    <row r="33" spans="1:19" ht="16.95" customHeight="1" x14ac:dyDescent="0.25">
      <c r="A33" s="54"/>
      <c r="B33" s="284"/>
      <c r="C33" s="285"/>
      <c r="D33" s="285"/>
      <c r="E33" s="285"/>
      <c r="F33" s="285"/>
      <c r="G33" s="285"/>
      <c r="H33" s="285"/>
      <c r="I33" s="285"/>
      <c r="J33" s="285"/>
      <c r="K33" s="285"/>
      <c r="L33" s="285"/>
      <c r="M33" s="285"/>
      <c r="N33" s="285"/>
      <c r="O33" s="285"/>
      <c r="P33" s="285"/>
      <c r="Q33" s="285"/>
      <c r="R33" s="286"/>
      <c r="S33" s="61"/>
    </row>
    <row r="34" spans="1:19" s="49" customFormat="1" ht="16.95" customHeight="1" x14ac:dyDescent="0.25">
      <c r="A34" s="52"/>
      <c r="B34" s="290"/>
      <c r="C34" s="291"/>
      <c r="D34" s="291"/>
      <c r="E34" s="291"/>
      <c r="F34" s="291"/>
      <c r="G34" s="291"/>
      <c r="H34" s="291"/>
      <c r="I34" s="291"/>
      <c r="J34" s="291"/>
      <c r="K34" s="291"/>
      <c r="L34" s="291"/>
      <c r="M34" s="291"/>
      <c r="N34" s="291"/>
      <c r="O34" s="291"/>
      <c r="P34" s="291"/>
      <c r="Q34" s="291"/>
      <c r="R34" s="292"/>
      <c r="S34" s="53"/>
    </row>
    <row r="35" spans="1:19" ht="16.95" customHeight="1" x14ac:dyDescent="0.25">
      <c r="A35" s="46"/>
      <c r="B35" s="275"/>
      <c r="C35" s="276"/>
      <c r="D35" s="276"/>
      <c r="E35" s="276"/>
      <c r="F35" s="276"/>
      <c r="G35" s="276"/>
      <c r="H35" s="276"/>
      <c r="I35" s="276"/>
      <c r="J35" s="276"/>
      <c r="K35" s="276"/>
      <c r="L35" s="276"/>
      <c r="M35" s="276"/>
      <c r="N35" s="276"/>
      <c r="O35" s="276"/>
      <c r="P35" s="276"/>
      <c r="Q35" s="276"/>
      <c r="R35" s="277"/>
      <c r="S35" s="51"/>
    </row>
    <row r="36" spans="1:19" ht="16.95" customHeight="1" x14ac:dyDescent="0.25">
      <c r="A36" s="55"/>
      <c r="B36" s="293"/>
      <c r="C36" s="294"/>
      <c r="D36" s="294"/>
      <c r="E36" s="294"/>
      <c r="F36" s="294"/>
      <c r="G36" s="294"/>
      <c r="H36" s="294"/>
      <c r="I36" s="294"/>
      <c r="J36" s="294"/>
      <c r="K36" s="294"/>
      <c r="L36" s="294"/>
      <c r="M36" s="294"/>
      <c r="N36" s="294"/>
      <c r="O36" s="294"/>
      <c r="P36" s="294"/>
      <c r="Q36" s="294"/>
      <c r="R36" s="295"/>
      <c r="S36" s="61"/>
    </row>
    <row r="37" spans="1:19" s="49" customFormat="1" ht="16.95" customHeight="1" x14ac:dyDescent="0.25">
      <c r="A37" s="52"/>
      <c r="B37" s="290"/>
      <c r="C37" s="291"/>
      <c r="D37" s="291"/>
      <c r="E37" s="291"/>
      <c r="F37" s="291"/>
      <c r="G37" s="291"/>
      <c r="H37" s="291"/>
      <c r="I37" s="291"/>
      <c r="J37" s="291"/>
      <c r="K37" s="291"/>
      <c r="L37" s="291"/>
      <c r="M37" s="291"/>
      <c r="N37" s="291"/>
      <c r="O37" s="291"/>
      <c r="P37" s="291"/>
      <c r="Q37" s="291"/>
      <c r="R37" s="292"/>
      <c r="S37" s="53"/>
    </row>
    <row r="38" spans="1:19" ht="16.95" customHeight="1" x14ac:dyDescent="0.25">
      <c r="A38" s="46"/>
      <c r="B38" s="275"/>
      <c r="C38" s="276"/>
      <c r="D38" s="276"/>
      <c r="E38" s="276"/>
      <c r="F38" s="276"/>
      <c r="G38" s="276"/>
      <c r="H38" s="276"/>
      <c r="I38" s="276"/>
      <c r="J38" s="276"/>
      <c r="K38" s="276"/>
      <c r="L38" s="276"/>
      <c r="M38" s="276"/>
      <c r="N38" s="276"/>
      <c r="O38" s="276"/>
      <c r="P38" s="276"/>
      <c r="Q38" s="276"/>
      <c r="R38" s="277"/>
      <c r="S38" s="51"/>
    </row>
    <row r="39" spans="1:19" ht="16.95" customHeight="1" x14ac:dyDescent="0.25">
      <c r="A39" s="46"/>
      <c r="B39" s="275"/>
      <c r="C39" s="276"/>
      <c r="D39" s="276"/>
      <c r="E39" s="276"/>
      <c r="F39" s="276"/>
      <c r="G39" s="276"/>
      <c r="H39" s="276"/>
      <c r="I39" s="276"/>
      <c r="J39" s="276"/>
      <c r="K39" s="276"/>
      <c r="L39" s="276"/>
      <c r="M39" s="276"/>
      <c r="N39" s="276"/>
      <c r="O39" s="276"/>
      <c r="P39" s="276"/>
      <c r="Q39" s="276"/>
      <c r="R39" s="277"/>
      <c r="S39" s="51"/>
    </row>
    <row r="40" spans="1:19" ht="16.95" customHeight="1" x14ac:dyDescent="0.25">
      <c r="A40" s="46"/>
      <c r="B40" s="275"/>
      <c r="C40" s="276"/>
      <c r="D40" s="276"/>
      <c r="E40" s="276"/>
      <c r="F40" s="276"/>
      <c r="G40" s="276"/>
      <c r="H40" s="276"/>
      <c r="I40" s="276"/>
      <c r="J40" s="276"/>
      <c r="K40" s="276"/>
      <c r="L40" s="276"/>
      <c r="M40" s="276"/>
      <c r="N40" s="276"/>
      <c r="O40" s="276"/>
      <c r="P40" s="276"/>
      <c r="Q40" s="276"/>
      <c r="R40" s="277"/>
      <c r="S40" s="51"/>
    </row>
    <row r="41" spans="1:19" ht="16.95" customHeight="1" x14ac:dyDescent="0.25">
      <c r="A41" s="46"/>
      <c r="B41" s="275"/>
      <c r="C41" s="276"/>
      <c r="D41" s="276"/>
      <c r="E41" s="276"/>
      <c r="F41" s="276"/>
      <c r="G41" s="276"/>
      <c r="H41" s="276"/>
      <c r="I41" s="276"/>
      <c r="J41" s="276"/>
      <c r="K41" s="276"/>
      <c r="L41" s="276"/>
      <c r="M41" s="276"/>
      <c r="N41" s="276"/>
      <c r="O41" s="276"/>
      <c r="P41" s="276"/>
      <c r="Q41" s="276"/>
      <c r="R41" s="277"/>
      <c r="S41" s="51"/>
    </row>
    <row r="42" spans="1:19" ht="16.95" customHeight="1" x14ac:dyDescent="0.25">
      <c r="A42" s="46"/>
      <c r="B42" s="275"/>
      <c r="C42" s="276"/>
      <c r="D42" s="276"/>
      <c r="E42" s="276"/>
      <c r="F42" s="276"/>
      <c r="G42" s="276"/>
      <c r="H42" s="276"/>
      <c r="I42" s="276"/>
      <c r="J42" s="276"/>
      <c r="K42" s="276"/>
      <c r="L42" s="276"/>
      <c r="M42" s="276"/>
      <c r="N42" s="276"/>
      <c r="O42" s="276"/>
      <c r="P42" s="276"/>
      <c r="Q42" s="276"/>
      <c r="R42" s="277"/>
      <c r="S42" s="51"/>
    </row>
    <row r="43" spans="1:19" ht="16.95" customHeight="1" x14ac:dyDescent="0.25">
      <c r="A43" s="46"/>
      <c r="B43" s="275"/>
      <c r="C43" s="276"/>
      <c r="D43" s="276"/>
      <c r="E43" s="276"/>
      <c r="F43" s="276"/>
      <c r="G43" s="276"/>
      <c r="H43" s="276"/>
      <c r="I43" s="276"/>
      <c r="J43" s="276"/>
      <c r="K43" s="276"/>
      <c r="L43" s="276"/>
      <c r="M43" s="276"/>
      <c r="N43" s="276"/>
      <c r="O43" s="276"/>
      <c r="P43" s="276"/>
      <c r="Q43" s="276"/>
      <c r="R43" s="277"/>
      <c r="S43" s="51"/>
    </row>
    <row r="44" spans="1:19" ht="16.95" customHeight="1" x14ac:dyDescent="0.25">
      <c r="A44" s="54"/>
      <c r="B44" s="284"/>
      <c r="C44" s="285"/>
      <c r="D44" s="285"/>
      <c r="E44" s="285"/>
      <c r="F44" s="285"/>
      <c r="G44" s="285"/>
      <c r="H44" s="285"/>
      <c r="I44" s="285"/>
      <c r="J44" s="285"/>
      <c r="K44" s="285"/>
      <c r="L44" s="285"/>
      <c r="M44" s="285"/>
      <c r="N44" s="285"/>
      <c r="O44" s="285"/>
      <c r="P44" s="285"/>
      <c r="Q44" s="285"/>
      <c r="R44" s="286"/>
      <c r="S44" s="61"/>
    </row>
    <row r="45" spans="1:19" ht="16.95" customHeight="1" x14ac:dyDescent="0.25">
      <c r="A45" s="50"/>
      <c r="B45" s="287"/>
      <c r="C45" s="288"/>
      <c r="D45" s="288"/>
      <c r="E45" s="288"/>
      <c r="F45" s="288"/>
      <c r="G45" s="288"/>
      <c r="H45" s="288"/>
      <c r="I45" s="288"/>
      <c r="J45" s="288"/>
      <c r="K45" s="288"/>
      <c r="L45" s="288"/>
      <c r="M45" s="288"/>
      <c r="N45" s="288"/>
      <c r="O45" s="288"/>
      <c r="P45" s="288"/>
      <c r="Q45" s="288"/>
      <c r="R45" s="289"/>
      <c r="S45" s="51"/>
    </row>
    <row r="46" spans="1:19" ht="16.95" customHeight="1" x14ac:dyDescent="0.25">
      <c r="A46" s="46"/>
      <c r="B46" s="275"/>
      <c r="C46" s="276"/>
      <c r="D46" s="276"/>
      <c r="E46" s="276"/>
      <c r="F46" s="276"/>
      <c r="G46" s="276"/>
      <c r="H46" s="276"/>
      <c r="I46" s="276"/>
      <c r="J46" s="276"/>
      <c r="K46" s="276"/>
      <c r="L46" s="276"/>
      <c r="M46" s="276"/>
      <c r="N46" s="276"/>
      <c r="O46" s="276"/>
      <c r="P46" s="276"/>
      <c r="Q46" s="276"/>
      <c r="R46" s="277"/>
      <c r="S46" s="51"/>
    </row>
    <row r="47" spans="1:19" ht="16.95" customHeight="1" x14ac:dyDescent="0.25">
      <c r="A47" s="46"/>
      <c r="B47" s="275"/>
      <c r="C47" s="276"/>
      <c r="D47" s="276"/>
      <c r="E47" s="276"/>
      <c r="F47" s="276"/>
      <c r="G47" s="276"/>
      <c r="H47" s="276"/>
      <c r="I47" s="276"/>
      <c r="J47" s="276"/>
      <c r="K47" s="276"/>
      <c r="L47" s="276"/>
      <c r="M47" s="276"/>
      <c r="N47" s="276"/>
      <c r="O47" s="276"/>
      <c r="P47" s="276"/>
      <c r="Q47" s="276"/>
      <c r="R47" s="277"/>
      <c r="S47" s="46"/>
    </row>
    <row r="48" spans="1:19" ht="16.95" customHeight="1" x14ac:dyDescent="0.25">
      <c r="A48" s="56"/>
      <c r="B48" s="278"/>
      <c r="C48" s="279"/>
      <c r="D48" s="279"/>
      <c r="E48" s="279"/>
      <c r="F48" s="279"/>
      <c r="G48" s="279"/>
      <c r="H48" s="279"/>
      <c r="I48" s="279"/>
      <c r="J48" s="279"/>
      <c r="K48" s="279"/>
      <c r="L48" s="279"/>
      <c r="M48" s="279"/>
      <c r="N48" s="279"/>
      <c r="O48" s="279"/>
      <c r="P48" s="279"/>
      <c r="Q48" s="279"/>
      <c r="R48" s="280"/>
      <c r="S48" s="56"/>
    </row>
    <row r="49" spans="1:19" ht="16.95" customHeight="1" x14ac:dyDescent="0.25">
      <c r="A49" s="56"/>
      <c r="B49" s="278"/>
      <c r="C49" s="279"/>
      <c r="D49" s="279"/>
      <c r="E49" s="279"/>
      <c r="F49" s="279"/>
      <c r="G49" s="279"/>
      <c r="H49" s="279"/>
      <c r="I49" s="279"/>
      <c r="J49" s="279"/>
      <c r="K49" s="279"/>
      <c r="L49" s="279"/>
      <c r="M49" s="279"/>
      <c r="N49" s="279"/>
      <c r="O49" s="279"/>
      <c r="P49" s="279"/>
      <c r="Q49" s="279"/>
      <c r="R49" s="280"/>
      <c r="S49" s="56"/>
    </row>
    <row r="50" spans="1:19" ht="16.95" customHeight="1" x14ac:dyDescent="0.25">
      <c r="A50" s="56"/>
      <c r="B50" s="281"/>
      <c r="C50" s="282"/>
      <c r="D50" s="282"/>
      <c r="E50" s="282"/>
      <c r="F50" s="282"/>
      <c r="G50" s="282"/>
      <c r="H50" s="282"/>
      <c r="I50" s="282"/>
      <c r="J50" s="282"/>
      <c r="K50" s="282"/>
      <c r="L50" s="282"/>
      <c r="M50" s="282"/>
      <c r="N50" s="282"/>
      <c r="O50" s="282"/>
      <c r="P50" s="282"/>
      <c r="Q50" s="282"/>
      <c r="R50" s="283"/>
      <c r="S50" s="56"/>
    </row>
    <row r="51" spans="1:19" ht="16.95" customHeight="1" x14ac:dyDescent="0.25">
      <c r="A51" s="56"/>
      <c r="B51" s="56"/>
      <c r="C51" s="56"/>
      <c r="D51" s="56"/>
      <c r="E51" s="56"/>
      <c r="F51" s="56"/>
      <c r="G51" s="56"/>
      <c r="H51" s="56"/>
      <c r="I51" s="56"/>
      <c r="J51" s="56"/>
      <c r="K51" s="56"/>
      <c r="L51" s="56"/>
      <c r="M51" s="56"/>
      <c r="N51" s="56"/>
      <c r="O51" s="56"/>
      <c r="P51" s="56"/>
      <c r="Q51" s="56"/>
      <c r="R51" s="56"/>
      <c r="S51" s="56"/>
    </row>
  </sheetData>
  <sheetProtection algorithmName="SHA-512" hashValue="dduntRA9iGD4kDRNAAKrUdzQ2/K8bpKXN/wCvMIFGxUaYI3gaQNtRaSZG1KKCqLZVnr25/sTdJGjFY62v+zHTQ==" saltValue="LoOqjOcFenDLfo0RmDfMfQ==" spinCount="100000" sheet="1" objects="1" scenarios="1"/>
  <mergeCells count="52">
    <mergeCell ref="P3:Q3"/>
    <mergeCell ref="R3:S3"/>
    <mergeCell ref="A1:C2"/>
    <mergeCell ref="D1:I2"/>
    <mergeCell ref="J1:O2"/>
    <mergeCell ref="P1:Q1"/>
    <mergeCell ref="R1:S1"/>
    <mergeCell ref="P2:Q2"/>
    <mergeCell ref="R2:S2"/>
    <mergeCell ref="B8:R8"/>
    <mergeCell ref="B9:R9"/>
    <mergeCell ref="B10:R10"/>
    <mergeCell ref="B11:R11"/>
    <mergeCell ref="B12:R12"/>
    <mergeCell ref="B13:R13"/>
    <mergeCell ref="B14:R14"/>
    <mergeCell ref="B15:R15"/>
    <mergeCell ref="B16:R16"/>
    <mergeCell ref="B17:R17"/>
    <mergeCell ref="B18:R18"/>
    <mergeCell ref="B19:R19"/>
    <mergeCell ref="B20:R20"/>
    <mergeCell ref="B21:R21"/>
    <mergeCell ref="B22:R22"/>
    <mergeCell ref="B23:R23"/>
    <mergeCell ref="B24:R24"/>
    <mergeCell ref="B25:R25"/>
    <mergeCell ref="B26:R26"/>
    <mergeCell ref="B27:R27"/>
    <mergeCell ref="B28:R28"/>
    <mergeCell ref="B29:R29"/>
    <mergeCell ref="B30:R30"/>
    <mergeCell ref="B31:R31"/>
    <mergeCell ref="B32:R32"/>
    <mergeCell ref="B33:R33"/>
    <mergeCell ref="B34:R34"/>
    <mergeCell ref="B35:R35"/>
    <mergeCell ref="B36:R36"/>
    <mergeCell ref="B37:R37"/>
    <mergeCell ref="B38:R38"/>
    <mergeCell ref="B39:R39"/>
    <mergeCell ref="B40:R40"/>
    <mergeCell ref="B41:R41"/>
    <mergeCell ref="B42:R42"/>
    <mergeCell ref="B43:R43"/>
    <mergeCell ref="B49:R49"/>
    <mergeCell ref="B50:R50"/>
    <mergeCell ref="B44:R44"/>
    <mergeCell ref="B45:R45"/>
    <mergeCell ref="B46:R46"/>
    <mergeCell ref="B47:R47"/>
    <mergeCell ref="B48:R48"/>
  </mergeCells>
  <pageMargins left="0.3543307086614173" right="0.3543307086614173" top="0.3543307086614173" bottom="0.3543307086614173" header="0.11811023622047244" footer="0.11811023622047244"/>
  <pageSetup paperSize="9" scale="97" orientation="portrait" r:id="rId1"/>
  <headerFooter>
    <oddFooter>&amp;RPage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Feuil18"/>
  <dimension ref="A1:S52"/>
  <sheetViews>
    <sheetView zoomScaleNormal="100" workbookViewId="0">
      <selection activeCell="W11" sqref="W11"/>
    </sheetView>
  </sheetViews>
  <sheetFormatPr baseColWidth="10" defaultRowHeight="13.2" x14ac:dyDescent="0.25"/>
  <cols>
    <col min="1" max="19" width="5.33203125" customWidth="1"/>
  </cols>
  <sheetData>
    <row r="1" spans="1:19" ht="13.2" customHeight="1" x14ac:dyDescent="0.25">
      <c r="A1" s="192" t="str">
        <f>Coordonnées!A1</f>
        <v>Synthèse du Budget</v>
      </c>
      <c r="B1" s="148"/>
      <c r="C1" s="148"/>
      <c r="D1" s="144" t="str">
        <f>Coordonnées!D1</f>
        <v>Administration communale de</v>
      </c>
      <c r="E1" s="144"/>
      <c r="F1" s="144"/>
      <c r="G1" s="144"/>
      <c r="H1" s="144"/>
      <c r="I1" s="144"/>
      <c r="J1" s="142" t="str">
        <f>Coordonnées!J1</f>
        <v>HASTIERE</v>
      </c>
      <c r="K1" s="142"/>
      <c r="L1" s="142"/>
      <c r="M1" s="142"/>
      <c r="N1" s="142"/>
      <c r="O1" s="142"/>
      <c r="P1" s="168" t="str">
        <f>Coordonnées!P1</f>
        <v>Code INS</v>
      </c>
      <c r="Q1" s="169"/>
      <c r="R1" s="164">
        <f>Coordonnées!R1</f>
        <v>91142</v>
      </c>
      <c r="S1" s="165"/>
    </row>
    <row r="2" spans="1:19" x14ac:dyDescent="0.25">
      <c r="A2" s="149"/>
      <c r="B2" s="150"/>
      <c r="C2" s="150"/>
      <c r="D2" s="145"/>
      <c r="E2" s="145"/>
      <c r="F2" s="146"/>
      <c r="G2" s="146"/>
      <c r="H2" s="145"/>
      <c r="I2" s="145"/>
      <c r="J2" s="143"/>
      <c r="K2" s="143"/>
      <c r="L2" s="143"/>
      <c r="M2" s="143"/>
      <c r="N2" s="143"/>
      <c r="O2" s="143"/>
      <c r="P2" s="170" t="str">
        <f>Coordonnées!P2</f>
        <v>Exercice:</v>
      </c>
      <c r="Q2" s="171"/>
      <c r="R2" s="166">
        <f>Coordonnées!R2</f>
        <v>2022</v>
      </c>
      <c r="S2" s="167"/>
    </row>
    <row r="3" spans="1:19" x14ac:dyDescent="0.25">
      <c r="A3" s="86" t="str">
        <f>Coordonnées!A3</f>
        <v>Modèle officiel généré par l'application eComptes © SPW Intérieur et Action Sociale</v>
      </c>
      <c r="B3" s="16"/>
      <c r="C3" s="16"/>
      <c r="D3" s="16"/>
      <c r="E3" s="16"/>
      <c r="F3" s="30"/>
      <c r="G3" s="30"/>
      <c r="H3" s="28"/>
      <c r="I3" s="28"/>
      <c r="J3" s="29"/>
      <c r="K3" s="29"/>
      <c r="L3" s="29"/>
      <c r="M3" s="29"/>
      <c r="N3" s="28"/>
      <c r="O3" s="28"/>
      <c r="P3" s="139" t="str">
        <f>Coordonnées!P3</f>
        <v>Version:</v>
      </c>
      <c r="Q3" s="140"/>
      <c r="R3" s="172">
        <f>Coordonnées!R3</f>
        <v>1</v>
      </c>
      <c r="S3" s="173"/>
    </row>
    <row r="4" spans="1:19" ht="13.2" customHeight="1" x14ac:dyDescent="0.25">
      <c r="A4" s="38"/>
      <c r="B4" s="38"/>
      <c r="C4" s="38"/>
      <c r="D4" s="38"/>
      <c r="E4" s="38"/>
      <c r="F4" s="38"/>
      <c r="G4" s="3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</row>
    <row r="5" spans="1:19" ht="16.2" customHeight="1" x14ac:dyDescent="0.25">
      <c r="A5" s="39"/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18"/>
      <c r="S5" s="18"/>
    </row>
    <row r="6" spans="1:19" ht="16.2" customHeight="1" x14ac:dyDescent="0.25">
      <c r="A6" s="14" t="s">
        <v>39</v>
      </c>
      <c r="B6" s="83"/>
      <c r="C6" s="83"/>
      <c r="D6" s="83"/>
      <c r="E6" s="83"/>
      <c r="F6" s="21"/>
      <c r="G6" s="37"/>
      <c r="H6" s="37"/>
      <c r="I6" s="3"/>
      <c r="J6" s="3"/>
      <c r="K6" s="3"/>
      <c r="L6" s="3"/>
      <c r="M6" s="80"/>
      <c r="N6" s="80"/>
      <c r="O6" s="80"/>
      <c r="P6" s="80"/>
      <c r="Q6" s="3"/>
      <c r="R6" s="3"/>
      <c r="S6" s="3"/>
    </row>
    <row r="7" spans="1:19" ht="16.95" customHeight="1" x14ac:dyDescent="0.25">
      <c r="A7" s="15"/>
      <c r="B7" s="83"/>
      <c r="C7" s="83"/>
      <c r="D7" s="83"/>
      <c r="E7" s="83"/>
      <c r="F7" s="21"/>
      <c r="G7" s="21"/>
      <c r="H7" s="21"/>
      <c r="I7" s="80"/>
      <c r="J7" s="80"/>
      <c r="K7" s="80"/>
      <c r="L7" s="80"/>
      <c r="M7" s="80"/>
      <c r="N7" s="80"/>
      <c r="O7" s="80"/>
      <c r="P7" s="80"/>
      <c r="Q7" s="80"/>
      <c r="R7" s="3"/>
      <c r="S7" s="3"/>
    </row>
    <row r="8" spans="1:19" ht="16.95" customHeight="1" x14ac:dyDescent="0.25">
      <c r="A8" s="84" t="s">
        <v>49</v>
      </c>
      <c r="B8" s="15"/>
      <c r="C8" s="85"/>
      <c r="D8" s="85"/>
      <c r="E8" s="85"/>
      <c r="F8" s="84" t="s">
        <v>50</v>
      </c>
      <c r="G8" s="85"/>
      <c r="H8" s="85"/>
      <c r="I8" s="81"/>
      <c r="J8" s="81"/>
      <c r="K8" s="81"/>
      <c r="L8" s="81"/>
      <c r="M8" s="81"/>
      <c r="N8" s="81"/>
      <c r="O8" s="81"/>
      <c r="P8" s="81"/>
      <c r="Q8" s="81"/>
      <c r="R8" s="81"/>
      <c r="S8" s="82"/>
    </row>
    <row r="9" spans="1:19" ht="49.95" customHeight="1" x14ac:dyDescent="0.25">
      <c r="A9" s="300" t="s">
        <v>51</v>
      </c>
      <c r="B9" s="300"/>
      <c r="C9" s="300"/>
      <c r="D9" s="300"/>
      <c r="E9" s="300"/>
      <c r="F9" s="299" t="s">
        <v>52</v>
      </c>
      <c r="G9" s="299"/>
      <c r="H9" s="299"/>
      <c r="I9" s="299"/>
      <c r="J9" s="299"/>
      <c r="K9" s="299"/>
      <c r="L9" s="299"/>
      <c r="M9" s="299"/>
      <c r="N9" s="299"/>
      <c r="O9" s="299"/>
      <c r="P9" s="299"/>
      <c r="Q9" s="299"/>
      <c r="R9" s="299"/>
      <c r="S9" s="299"/>
    </row>
    <row r="10" spans="1:19" ht="49.95" customHeight="1" x14ac:dyDescent="0.25">
      <c r="A10" s="300" t="s">
        <v>30</v>
      </c>
      <c r="B10" s="300"/>
      <c r="C10" s="300"/>
      <c r="D10" s="300"/>
      <c r="E10" s="300"/>
      <c r="F10" s="299" t="s">
        <v>53</v>
      </c>
      <c r="G10" s="299"/>
      <c r="H10" s="299"/>
      <c r="I10" s="299"/>
      <c r="J10" s="299"/>
      <c r="K10" s="299"/>
      <c r="L10" s="299"/>
      <c r="M10" s="299"/>
      <c r="N10" s="299"/>
      <c r="O10" s="299"/>
      <c r="P10" s="299"/>
      <c r="Q10" s="299"/>
      <c r="R10" s="299"/>
      <c r="S10" s="299"/>
    </row>
    <row r="11" spans="1:19" ht="49.95" customHeight="1" x14ac:dyDescent="0.25">
      <c r="A11" s="300" t="s">
        <v>54</v>
      </c>
      <c r="B11" s="300"/>
      <c r="C11" s="300"/>
      <c r="D11" s="300"/>
      <c r="E11" s="300"/>
      <c r="F11" s="299" t="s">
        <v>55</v>
      </c>
      <c r="G11" s="299"/>
      <c r="H11" s="299"/>
      <c r="I11" s="299"/>
      <c r="J11" s="299"/>
      <c r="K11" s="299"/>
      <c r="L11" s="299"/>
      <c r="M11" s="299"/>
      <c r="N11" s="299"/>
      <c r="O11" s="299"/>
      <c r="P11" s="299"/>
      <c r="Q11" s="299"/>
      <c r="R11" s="299"/>
      <c r="S11" s="299"/>
    </row>
    <row r="12" spans="1:19" ht="49.95" customHeight="1" x14ac:dyDescent="0.25">
      <c r="A12" s="300" t="s">
        <v>56</v>
      </c>
      <c r="B12" s="300"/>
      <c r="C12" s="300"/>
      <c r="D12" s="300"/>
      <c r="E12" s="300"/>
      <c r="F12" s="299" t="s">
        <v>76</v>
      </c>
      <c r="G12" s="299"/>
      <c r="H12" s="299"/>
      <c r="I12" s="299"/>
      <c r="J12" s="299"/>
      <c r="K12" s="299"/>
      <c r="L12" s="299"/>
      <c r="M12" s="299"/>
      <c r="N12" s="299"/>
      <c r="O12" s="299"/>
      <c r="P12" s="299"/>
      <c r="Q12" s="299"/>
      <c r="R12" s="299"/>
      <c r="S12" s="299"/>
    </row>
    <row r="13" spans="1:19" ht="49.95" customHeight="1" x14ac:dyDescent="0.25">
      <c r="A13" s="300" t="s">
        <v>57</v>
      </c>
      <c r="B13" s="300"/>
      <c r="C13" s="300"/>
      <c r="D13" s="300"/>
      <c r="E13" s="300"/>
      <c r="F13" s="299" t="s">
        <v>58</v>
      </c>
      <c r="G13" s="299"/>
      <c r="H13" s="299"/>
      <c r="I13" s="299"/>
      <c r="J13" s="299"/>
      <c r="K13" s="299"/>
      <c r="L13" s="299"/>
      <c r="M13" s="299"/>
      <c r="N13" s="299"/>
      <c r="O13" s="299"/>
      <c r="P13" s="299"/>
      <c r="Q13" s="299"/>
      <c r="R13" s="299"/>
      <c r="S13" s="299"/>
    </row>
    <row r="14" spans="1:19" ht="49.95" customHeight="1" x14ac:dyDescent="0.25">
      <c r="A14" s="300" t="s">
        <v>59</v>
      </c>
      <c r="B14" s="300"/>
      <c r="C14" s="300"/>
      <c r="D14" s="300"/>
      <c r="E14" s="300"/>
      <c r="F14" s="299" t="s">
        <v>77</v>
      </c>
      <c r="G14" s="299"/>
      <c r="H14" s="299"/>
      <c r="I14" s="299"/>
      <c r="J14" s="299"/>
      <c r="K14" s="299"/>
      <c r="L14" s="299"/>
      <c r="M14" s="299"/>
      <c r="N14" s="299"/>
      <c r="O14" s="299"/>
      <c r="P14" s="299"/>
      <c r="Q14" s="299"/>
      <c r="R14" s="299"/>
      <c r="S14" s="299"/>
    </row>
    <row r="15" spans="1:19" ht="52.2" customHeight="1" x14ac:dyDescent="0.25">
      <c r="A15" s="300" t="s">
        <v>60</v>
      </c>
      <c r="B15" s="300"/>
      <c r="C15" s="300"/>
      <c r="D15" s="300"/>
      <c r="E15" s="300"/>
      <c r="F15" s="299" t="s">
        <v>61</v>
      </c>
      <c r="G15" s="299"/>
      <c r="H15" s="299"/>
      <c r="I15" s="299"/>
      <c r="J15" s="299"/>
      <c r="K15" s="299"/>
      <c r="L15" s="299"/>
      <c r="M15" s="299"/>
      <c r="N15" s="299"/>
      <c r="O15" s="299"/>
      <c r="P15" s="299"/>
      <c r="Q15" s="299"/>
      <c r="R15" s="299"/>
      <c r="S15" s="299"/>
    </row>
    <row r="16" spans="1:19" ht="49.95" customHeight="1" x14ac:dyDescent="0.25">
      <c r="A16" s="301" t="s">
        <v>62</v>
      </c>
      <c r="B16" s="301"/>
      <c r="C16" s="301"/>
      <c r="D16" s="301"/>
      <c r="E16" s="301"/>
      <c r="F16" s="299" t="s">
        <v>63</v>
      </c>
      <c r="G16" s="299"/>
      <c r="H16" s="299"/>
      <c r="I16" s="299"/>
      <c r="J16" s="299"/>
      <c r="K16" s="299"/>
      <c r="L16" s="299"/>
      <c r="M16" s="299"/>
      <c r="N16" s="299"/>
      <c r="O16" s="299"/>
      <c r="P16" s="299"/>
      <c r="Q16" s="299"/>
      <c r="R16" s="299"/>
      <c r="S16" s="299"/>
    </row>
    <row r="17" spans="1:19" ht="49.95" customHeight="1" x14ac:dyDescent="0.25">
      <c r="A17" s="300" t="s">
        <v>64</v>
      </c>
      <c r="B17" s="300"/>
      <c r="C17" s="300"/>
      <c r="D17" s="300"/>
      <c r="E17" s="300"/>
      <c r="F17" s="299" t="s">
        <v>78</v>
      </c>
      <c r="G17" s="299"/>
      <c r="H17" s="299"/>
      <c r="I17" s="299"/>
      <c r="J17" s="299"/>
      <c r="K17" s="299"/>
      <c r="L17" s="299"/>
      <c r="M17" s="299"/>
      <c r="N17" s="299"/>
      <c r="O17" s="299"/>
      <c r="P17" s="299"/>
      <c r="Q17" s="299"/>
      <c r="R17" s="299"/>
      <c r="S17" s="299"/>
    </row>
    <row r="18" spans="1:19" ht="49.95" customHeight="1" x14ac:dyDescent="0.25">
      <c r="A18" s="300" t="s">
        <v>65</v>
      </c>
      <c r="B18" s="300"/>
      <c r="C18" s="300"/>
      <c r="D18" s="300"/>
      <c r="E18" s="300"/>
      <c r="F18" s="299" t="s">
        <v>66</v>
      </c>
      <c r="G18" s="299"/>
      <c r="H18" s="299"/>
      <c r="I18" s="299"/>
      <c r="J18" s="299"/>
      <c r="K18" s="299"/>
      <c r="L18" s="299"/>
      <c r="M18" s="299"/>
      <c r="N18" s="299"/>
      <c r="O18" s="299"/>
      <c r="P18" s="299"/>
      <c r="Q18" s="299"/>
      <c r="R18" s="299"/>
      <c r="S18" s="299"/>
    </row>
    <row r="19" spans="1:19" s="49" customFormat="1" ht="16.95" customHeight="1" x14ac:dyDescent="0.25">
      <c r="A19" s="52"/>
      <c r="B19" s="52"/>
      <c r="C19" s="52"/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52"/>
      <c r="P19" s="52"/>
      <c r="Q19" s="52"/>
      <c r="R19" s="52"/>
      <c r="S19" s="53"/>
    </row>
    <row r="20" spans="1:19" s="49" customFormat="1" ht="16.95" customHeight="1" x14ac:dyDescent="0.25">
      <c r="A20" s="52"/>
      <c r="B20" s="52"/>
      <c r="C20" s="52"/>
      <c r="D20" s="52"/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52"/>
      <c r="P20" s="52"/>
      <c r="Q20" s="52"/>
      <c r="R20" s="52"/>
      <c r="S20" s="53"/>
    </row>
    <row r="21" spans="1:19" ht="16.95" customHeight="1" x14ac:dyDescent="0.25">
      <c r="A21" s="46"/>
      <c r="B21" s="46"/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6"/>
      <c r="S21" s="51"/>
    </row>
    <row r="22" spans="1:19" ht="16.95" customHeight="1" x14ac:dyDescent="0.25">
      <c r="A22" s="46"/>
      <c r="B22" s="46"/>
      <c r="C22" s="46"/>
      <c r="D22" s="46"/>
      <c r="E22" s="46"/>
      <c r="F22" s="46"/>
      <c r="G22" s="46"/>
      <c r="H22" s="46"/>
      <c r="I22" s="46"/>
      <c r="J22" s="46"/>
      <c r="K22" s="46"/>
      <c r="L22" s="46"/>
      <c r="M22" s="46"/>
      <c r="N22" s="46"/>
      <c r="O22" s="46"/>
      <c r="P22" s="46"/>
      <c r="Q22" s="46"/>
      <c r="R22" s="46"/>
      <c r="S22" s="51"/>
    </row>
    <row r="23" spans="1:19" ht="16.95" customHeight="1" x14ac:dyDescent="0.25">
      <c r="A23" s="46"/>
      <c r="B23" s="46"/>
      <c r="C23" s="46"/>
      <c r="D23" s="46"/>
      <c r="E23" s="46"/>
      <c r="F23" s="46"/>
      <c r="G23" s="46"/>
      <c r="H23" s="46"/>
      <c r="I23" s="46"/>
      <c r="J23" s="46"/>
      <c r="K23" s="46"/>
      <c r="L23" s="46"/>
      <c r="M23" s="46"/>
      <c r="N23" s="46"/>
      <c r="O23" s="46"/>
      <c r="P23" s="46"/>
      <c r="Q23" s="46"/>
      <c r="R23" s="46"/>
      <c r="S23" s="51"/>
    </row>
    <row r="24" spans="1:19" ht="16.95" customHeight="1" x14ac:dyDescent="0.25">
      <c r="A24" s="46"/>
      <c r="B24" s="46"/>
      <c r="C24" s="46"/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51"/>
    </row>
    <row r="25" spans="1:19" ht="16.95" customHeight="1" x14ac:dyDescent="0.25">
      <c r="A25" s="46"/>
      <c r="B25" s="46"/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6"/>
      <c r="Q25" s="46"/>
      <c r="R25" s="46"/>
      <c r="S25" s="51"/>
    </row>
    <row r="26" spans="1:19" ht="16.95" customHeight="1" x14ac:dyDescent="0.25">
      <c r="A26" s="46"/>
      <c r="B26" s="46"/>
      <c r="C26" s="46"/>
      <c r="D26" s="46"/>
      <c r="E26" s="46"/>
      <c r="F26" s="46"/>
      <c r="G26" s="46"/>
      <c r="H26" s="46"/>
      <c r="I26" s="46"/>
      <c r="J26" s="46"/>
      <c r="K26" s="46"/>
      <c r="L26" s="46"/>
      <c r="M26" s="46"/>
      <c r="N26" s="46"/>
      <c r="O26" s="46"/>
      <c r="P26" s="46"/>
      <c r="Q26" s="46"/>
      <c r="R26" s="46"/>
      <c r="S26" s="51"/>
    </row>
    <row r="27" spans="1:19" ht="16.95" customHeight="1" x14ac:dyDescent="0.25">
      <c r="A27" s="54"/>
      <c r="B27" s="54"/>
      <c r="C27" s="54"/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61"/>
    </row>
    <row r="28" spans="1:19" ht="16.95" customHeight="1" x14ac:dyDescent="0.25">
      <c r="A28" s="46"/>
      <c r="B28" s="46"/>
      <c r="C28" s="46"/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46"/>
      <c r="O28" s="46"/>
      <c r="P28" s="46"/>
      <c r="Q28" s="46"/>
      <c r="R28" s="46"/>
      <c r="S28" s="51"/>
    </row>
    <row r="29" spans="1:19" ht="16.95" customHeight="1" x14ac:dyDescent="0.25">
      <c r="A29" s="46"/>
      <c r="B29" s="46"/>
      <c r="C29" s="46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6"/>
      <c r="R29" s="46"/>
      <c r="S29" s="51"/>
    </row>
    <row r="30" spans="1:19" s="49" customFormat="1" ht="16.95" customHeight="1" x14ac:dyDescent="0.25">
      <c r="A30" s="52"/>
      <c r="B30" s="52"/>
      <c r="C30" s="52"/>
      <c r="D30" s="52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3"/>
    </row>
    <row r="31" spans="1:19" ht="16.95" customHeight="1" x14ac:dyDescent="0.25">
      <c r="A31" s="46"/>
      <c r="B31" s="46"/>
      <c r="C31" s="46"/>
      <c r="D31" s="46"/>
      <c r="E31" s="46"/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46"/>
      <c r="R31" s="46"/>
      <c r="S31" s="51"/>
    </row>
    <row r="32" spans="1:19" ht="16.95" customHeight="1" x14ac:dyDescent="0.25">
      <c r="A32" s="54"/>
      <c r="B32" s="54"/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61"/>
    </row>
    <row r="33" spans="1:19" ht="16.95" customHeight="1" x14ac:dyDescent="0.25">
      <c r="A33" s="54"/>
      <c r="B33" s="54"/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61"/>
    </row>
    <row r="34" spans="1:19" s="49" customFormat="1" ht="16.95" customHeight="1" x14ac:dyDescent="0.25">
      <c r="A34" s="52"/>
      <c r="B34" s="52"/>
      <c r="C34" s="52"/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3"/>
    </row>
    <row r="35" spans="1:19" ht="16.95" customHeight="1" x14ac:dyDescent="0.25">
      <c r="A35" s="46"/>
      <c r="B35" s="46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51"/>
    </row>
    <row r="36" spans="1:19" ht="16.95" customHeight="1" x14ac:dyDescent="0.25">
      <c r="A36" s="55"/>
      <c r="B36" s="55"/>
      <c r="C36" s="55"/>
      <c r="D36" s="55"/>
      <c r="E36" s="55"/>
      <c r="F36" s="55"/>
      <c r="G36" s="55"/>
      <c r="H36" s="55"/>
      <c r="I36" s="55"/>
      <c r="J36" s="55"/>
      <c r="K36" s="55"/>
      <c r="L36" s="55"/>
      <c r="M36" s="55"/>
      <c r="N36" s="55"/>
      <c r="O36" s="55"/>
      <c r="P36" s="55"/>
      <c r="Q36" s="55"/>
      <c r="R36" s="55"/>
      <c r="S36" s="61"/>
    </row>
    <row r="37" spans="1:19" s="49" customFormat="1" ht="16.95" customHeight="1" x14ac:dyDescent="0.25">
      <c r="A37" s="52"/>
      <c r="B37" s="52"/>
      <c r="C37" s="52"/>
      <c r="D37" s="52"/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3"/>
    </row>
    <row r="38" spans="1:19" ht="16.95" customHeight="1" x14ac:dyDescent="0.25">
      <c r="A38" s="46"/>
      <c r="B38" s="46"/>
      <c r="C38" s="46"/>
      <c r="D38" s="46"/>
      <c r="E38" s="46"/>
      <c r="F38" s="46"/>
      <c r="G38" s="46"/>
      <c r="H38" s="46"/>
      <c r="I38" s="46"/>
      <c r="J38" s="46"/>
      <c r="K38" s="46"/>
      <c r="L38" s="46"/>
      <c r="M38" s="46"/>
      <c r="N38" s="46"/>
      <c r="O38" s="46"/>
      <c r="P38" s="46"/>
      <c r="Q38" s="46"/>
      <c r="R38" s="46"/>
      <c r="S38" s="51"/>
    </row>
    <row r="39" spans="1:19" ht="16.95" customHeight="1" x14ac:dyDescent="0.25">
      <c r="A39" s="46"/>
      <c r="B39" s="46"/>
      <c r="C39" s="46"/>
      <c r="D39" s="46"/>
      <c r="E39" s="46"/>
      <c r="F39" s="46"/>
      <c r="G39" s="46"/>
      <c r="H39" s="46"/>
      <c r="I39" s="46"/>
      <c r="J39" s="46"/>
      <c r="K39" s="46"/>
      <c r="L39" s="46"/>
      <c r="M39" s="46"/>
      <c r="N39" s="46"/>
      <c r="O39" s="46"/>
      <c r="P39" s="46"/>
      <c r="Q39" s="46"/>
      <c r="R39" s="46"/>
      <c r="S39" s="51"/>
    </row>
    <row r="40" spans="1:19" ht="16.95" customHeight="1" x14ac:dyDescent="0.25">
      <c r="A40" s="46"/>
      <c r="B40" s="46"/>
      <c r="C40" s="46"/>
      <c r="D40" s="46"/>
      <c r="E40" s="46"/>
      <c r="F40" s="46"/>
      <c r="G40" s="46"/>
      <c r="H40" s="46"/>
      <c r="I40" s="46"/>
      <c r="J40" s="46"/>
      <c r="K40" s="46"/>
      <c r="L40" s="46"/>
      <c r="M40" s="46"/>
      <c r="N40" s="46"/>
      <c r="O40" s="46"/>
      <c r="P40" s="46"/>
      <c r="Q40" s="46"/>
      <c r="R40" s="46"/>
      <c r="S40" s="51"/>
    </row>
    <row r="41" spans="1:19" ht="16.95" customHeight="1" x14ac:dyDescent="0.25">
      <c r="A41" s="46"/>
      <c r="B41" s="46"/>
      <c r="C41" s="46"/>
      <c r="D41" s="46"/>
      <c r="E41" s="46"/>
      <c r="F41" s="46"/>
      <c r="G41" s="46"/>
      <c r="H41" s="46"/>
      <c r="I41" s="46"/>
      <c r="J41" s="46"/>
      <c r="K41" s="46"/>
      <c r="L41" s="46"/>
      <c r="M41" s="46"/>
      <c r="N41" s="46"/>
      <c r="O41" s="46"/>
      <c r="P41" s="46"/>
      <c r="Q41" s="46"/>
      <c r="R41" s="46"/>
      <c r="S41" s="51"/>
    </row>
    <row r="42" spans="1:19" ht="16.95" customHeight="1" x14ac:dyDescent="0.25">
      <c r="A42" s="46"/>
      <c r="B42" s="46"/>
      <c r="C42" s="46"/>
      <c r="D42" s="46"/>
      <c r="E42" s="46"/>
      <c r="F42" s="46"/>
      <c r="G42" s="46"/>
      <c r="H42" s="46"/>
      <c r="I42" s="46"/>
      <c r="J42" s="46"/>
      <c r="K42" s="46"/>
      <c r="L42" s="46"/>
      <c r="M42" s="46"/>
      <c r="N42" s="46"/>
      <c r="O42" s="46"/>
      <c r="P42" s="46"/>
      <c r="Q42" s="46"/>
      <c r="R42" s="46"/>
      <c r="S42" s="51"/>
    </row>
    <row r="43" spans="1:19" ht="16.95" customHeight="1" x14ac:dyDescent="0.25">
      <c r="A43" s="46"/>
      <c r="B43" s="46"/>
      <c r="C43" s="46"/>
      <c r="D43" s="46"/>
      <c r="E43" s="46"/>
      <c r="F43" s="46"/>
      <c r="G43" s="46"/>
      <c r="H43" s="46"/>
      <c r="I43" s="46"/>
      <c r="J43" s="46"/>
      <c r="K43" s="46"/>
      <c r="L43" s="46"/>
      <c r="M43" s="46"/>
      <c r="N43" s="46"/>
      <c r="O43" s="46"/>
      <c r="P43" s="46"/>
      <c r="Q43" s="46"/>
      <c r="R43" s="46"/>
      <c r="S43" s="51"/>
    </row>
    <row r="44" spans="1:19" ht="16.95" customHeight="1" x14ac:dyDescent="0.25">
      <c r="A44" s="54"/>
      <c r="B44" s="54"/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61"/>
    </row>
    <row r="45" spans="1:19" ht="16.95" customHeight="1" x14ac:dyDescent="0.25">
      <c r="A45" s="50"/>
      <c r="B45" s="50"/>
      <c r="C45" s="50"/>
      <c r="D45" s="50"/>
      <c r="E45" s="50"/>
      <c r="F45" s="50"/>
      <c r="G45" s="50"/>
      <c r="H45" s="50"/>
      <c r="I45" s="50"/>
      <c r="J45" s="50"/>
      <c r="K45" s="50"/>
      <c r="L45" s="50"/>
      <c r="M45" s="50"/>
      <c r="N45" s="50"/>
      <c r="O45" s="50"/>
      <c r="P45" s="50"/>
      <c r="Q45" s="50"/>
      <c r="R45" s="50"/>
      <c r="S45" s="51"/>
    </row>
    <row r="46" spans="1:19" ht="16.95" customHeight="1" x14ac:dyDescent="0.25">
      <c r="A46" s="46"/>
      <c r="B46" s="46"/>
      <c r="C46" s="46"/>
      <c r="D46" s="46"/>
      <c r="E46" s="46"/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46"/>
      <c r="S46" s="51"/>
    </row>
    <row r="47" spans="1:19" ht="16.95" customHeight="1" x14ac:dyDescent="0.25">
      <c r="A47" s="46"/>
      <c r="B47" s="46"/>
      <c r="C47" s="46"/>
      <c r="D47" s="46"/>
      <c r="E47" s="46"/>
      <c r="F47" s="46"/>
      <c r="G47" s="46"/>
      <c r="H47" s="46"/>
      <c r="I47" s="46"/>
      <c r="J47" s="46"/>
      <c r="K47" s="46"/>
      <c r="L47" s="46"/>
      <c r="M47" s="46"/>
      <c r="N47" s="46"/>
      <c r="O47" s="46"/>
      <c r="P47" s="46"/>
      <c r="Q47" s="46"/>
      <c r="R47" s="46"/>
      <c r="S47" s="46"/>
    </row>
    <row r="48" spans="1:19" ht="16.95" customHeight="1" x14ac:dyDescent="0.25">
      <c r="A48" s="46"/>
      <c r="B48" s="46"/>
      <c r="C48" s="46"/>
      <c r="D48" s="46"/>
      <c r="E48" s="46"/>
      <c r="F48" s="46"/>
      <c r="G48" s="46"/>
      <c r="H48" s="46"/>
      <c r="I48" s="46"/>
      <c r="J48" s="46"/>
      <c r="K48" s="46"/>
      <c r="L48" s="46"/>
      <c r="M48" s="46"/>
      <c r="N48" s="46"/>
      <c r="O48" s="46"/>
      <c r="P48" s="46"/>
      <c r="Q48" s="46"/>
      <c r="R48" s="46"/>
      <c r="S48" s="51"/>
    </row>
    <row r="49" spans="1:19" ht="16.95" customHeight="1" x14ac:dyDescent="0.25">
      <c r="A49" s="56"/>
      <c r="B49" s="59"/>
      <c r="C49" s="59"/>
      <c r="D49" s="59"/>
      <c r="E49" s="59"/>
      <c r="F49" s="59"/>
      <c r="G49" s="59"/>
      <c r="H49" s="59"/>
      <c r="I49" s="59"/>
      <c r="J49" s="59"/>
      <c r="K49" s="59"/>
      <c r="L49" s="59"/>
      <c r="M49" s="59"/>
      <c r="N49" s="59"/>
      <c r="O49" s="59"/>
      <c r="P49" s="59"/>
      <c r="Q49" s="59"/>
      <c r="R49" s="59"/>
      <c r="S49" s="56"/>
    </row>
    <row r="50" spans="1:19" ht="16.95" customHeight="1" x14ac:dyDescent="0.25">
      <c r="A50" s="56"/>
      <c r="B50" s="59"/>
      <c r="C50" s="59"/>
      <c r="D50" s="59"/>
      <c r="E50" s="59"/>
      <c r="F50" s="59"/>
      <c r="G50" s="59"/>
      <c r="H50" s="59"/>
      <c r="I50" s="59"/>
      <c r="J50" s="59"/>
      <c r="K50" s="59"/>
      <c r="L50" s="59"/>
      <c r="M50" s="59"/>
      <c r="N50" s="59"/>
      <c r="O50" s="59"/>
      <c r="P50" s="59"/>
      <c r="Q50" s="59"/>
      <c r="R50" s="59"/>
      <c r="S50" s="56"/>
    </row>
    <row r="51" spans="1:19" ht="16.95" customHeight="1" x14ac:dyDescent="0.25">
      <c r="A51" s="56"/>
      <c r="B51" s="59"/>
      <c r="C51" s="59"/>
      <c r="D51" s="59"/>
      <c r="E51" s="59"/>
      <c r="F51" s="59"/>
      <c r="G51" s="59"/>
      <c r="H51" s="59"/>
      <c r="I51" s="59"/>
      <c r="J51" s="59"/>
      <c r="K51" s="59"/>
      <c r="L51" s="59"/>
      <c r="M51" s="59"/>
      <c r="N51" s="59"/>
      <c r="O51" s="59"/>
      <c r="P51" s="59"/>
      <c r="Q51" s="59"/>
      <c r="R51" s="59"/>
      <c r="S51" s="56"/>
    </row>
    <row r="52" spans="1:19" ht="16.95" customHeight="1" x14ac:dyDescent="0.25">
      <c r="A52" s="56"/>
      <c r="B52" s="56"/>
      <c r="C52" s="56"/>
      <c r="D52" s="56"/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56"/>
      <c r="P52" s="56"/>
      <c r="Q52" s="56"/>
      <c r="R52" s="56"/>
      <c r="S52" s="56"/>
    </row>
  </sheetData>
  <sheetProtection algorithmName="SHA-512" hashValue="B+HltDybsYu9ITJPxNwp7MNbUVJDVYJsV8UGhvhi5TzAiC3Zh/IQyMYzKJ0ZpeE32nVfYVK9nuQ6+M/ts+1b9A==" saltValue="IxmZkjkTnHIUHxgKl+QwZg==" spinCount="100000" sheet="1" objects="1" scenarios="1"/>
  <mergeCells count="29">
    <mergeCell ref="R3:S3"/>
    <mergeCell ref="A1:C2"/>
    <mergeCell ref="D1:I2"/>
    <mergeCell ref="J1:O2"/>
    <mergeCell ref="P1:Q1"/>
    <mergeCell ref="R1:S1"/>
    <mergeCell ref="P2:Q2"/>
    <mergeCell ref="R2:S2"/>
    <mergeCell ref="A12:E12"/>
    <mergeCell ref="A13:E13"/>
    <mergeCell ref="A14:E14"/>
    <mergeCell ref="A15:E15"/>
    <mergeCell ref="P3:Q3"/>
    <mergeCell ref="F17:S17"/>
    <mergeCell ref="F18:S18"/>
    <mergeCell ref="A17:E17"/>
    <mergeCell ref="A18:E18"/>
    <mergeCell ref="F9:S9"/>
    <mergeCell ref="F10:S10"/>
    <mergeCell ref="F11:S11"/>
    <mergeCell ref="F12:S12"/>
    <mergeCell ref="F13:S13"/>
    <mergeCell ref="F14:S14"/>
    <mergeCell ref="F15:S15"/>
    <mergeCell ref="F16:S16"/>
    <mergeCell ref="A16:E16"/>
    <mergeCell ref="A9:E9"/>
    <mergeCell ref="A10:E10"/>
    <mergeCell ref="A11:E11"/>
  </mergeCells>
  <pageMargins left="0.3543307086614173" right="0.3543307086614173" top="0.3543307086614173" bottom="0.3543307086614173" header="0.11811023622047244" footer="0.11811023622047244"/>
  <pageSetup paperSize="9" scale="97" orientation="portrait" r:id="rId1"/>
  <headerFooter>
    <oddFooter>&amp;RPage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2"/>
  <dimension ref="A1:V38"/>
  <sheetViews>
    <sheetView tabSelected="1" zoomScaleNormal="100" workbookViewId="0">
      <selection activeCell="U12" sqref="U12"/>
    </sheetView>
  </sheetViews>
  <sheetFormatPr baseColWidth="10" defaultRowHeight="13.2" x14ac:dyDescent="0.25"/>
  <cols>
    <col min="1" max="13" width="5.33203125" customWidth="1"/>
    <col min="14" max="14" width="7.6640625" customWidth="1"/>
    <col min="15" max="19" width="5.33203125" customWidth="1"/>
  </cols>
  <sheetData>
    <row r="1" spans="1:22" x14ac:dyDescent="0.25">
      <c r="A1" s="147" t="s">
        <v>85</v>
      </c>
      <c r="B1" s="148"/>
      <c r="C1" s="148"/>
      <c r="D1" s="144" t="s">
        <v>80</v>
      </c>
      <c r="E1" s="144"/>
      <c r="F1" s="144"/>
      <c r="G1" s="144"/>
      <c r="H1" s="144"/>
      <c r="I1" s="144"/>
      <c r="J1" s="141" t="s">
        <v>81</v>
      </c>
      <c r="K1" s="142"/>
      <c r="L1" s="142"/>
      <c r="M1" s="142"/>
      <c r="N1" s="142"/>
      <c r="O1" s="142"/>
      <c r="P1" s="168" t="s">
        <v>12</v>
      </c>
      <c r="Q1" s="169"/>
      <c r="R1" s="164">
        <v>91142</v>
      </c>
      <c r="S1" s="165"/>
    </row>
    <row r="2" spans="1:22" x14ac:dyDescent="0.25">
      <c r="A2" s="149"/>
      <c r="B2" s="150"/>
      <c r="C2" s="150"/>
      <c r="D2" s="145"/>
      <c r="E2" s="145"/>
      <c r="F2" s="146"/>
      <c r="G2" s="146"/>
      <c r="H2" s="145"/>
      <c r="I2" s="145"/>
      <c r="J2" s="143"/>
      <c r="K2" s="143"/>
      <c r="L2" s="143"/>
      <c r="M2" s="143"/>
      <c r="N2" s="143"/>
      <c r="O2" s="143"/>
      <c r="P2" s="170" t="s">
        <v>1</v>
      </c>
      <c r="Q2" s="171"/>
      <c r="R2" s="166">
        <f>N27</f>
        <v>2022</v>
      </c>
      <c r="S2" s="167"/>
    </row>
    <row r="3" spans="1:22" x14ac:dyDescent="0.25">
      <c r="A3" s="86" t="s">
        <v>79</v>
      </c>
      <c r="B3" s="16"/>
      <c r="C3" s="16"/>
      <c r="D3" s="16"/>
      <c r="E3" s="16"/>
      <c r="F3" s="30"/>
      <c r="G3" s="30"/>
      <c r="H3" s="28"/>
      <c r="I3" s="28"/>
      <c r="J3" s="29"/>
      <c r="K3" s="29"/>
      <c r="L3" s="29"/>
      <c r="M3" s="29"/>
      <c r="N3" s="28"/>
      <c r="O3" s="28"/>
      <c r="P3" s="139" t="s">
        <v>31</v>
      </c>
      <c r="Q3" s="140"/>
      <c r="R3" s="172">
        <v>1</v>
      </c>
      <c r="S3" s="173"/>
    </row>
    <row r="4" spans="1:22" ht="13.95" customHeight="1" thickBot="1" x14ac:dyDescent="0.3">
      <c r="A4" s="86"/>
      <c r="B4" s="16"/>
      <c r="C4" s="16"/>
      <c r="D4" s="16"/>
      <c r="E4" s="16"/>
      <c r="F4" s="29"/>
      <c r="G4" s="29"/>
      <c r="H4" s="28"/>
      <c r="I4" s="28"/>
      <c r="J4" s="29"/>
      <c r="K4" s="29"/>
      <c r="L4" s="29"/>
      <c r="M4" s="29"/>
      <c r="N4" s="28"/>
      <c r="O4" s="28"/>
      <c r="P4" s="101"/>
      <c r="Q4" s="101"/>
      <c r="R4" s="102"/>
      <c r="S4" s="102"/>
    </row>
    <row r="5" spans="1:22" ht="13.95" customHeight="1" thickTop="1" x14ac:dyDescent="0.25">
      <c r="A5" s="105"/>
      <c r="B5" s="106"/>
      <c r="C5" s="106"/>
      <c r="D5" s="106"/>
      <c r="E5" s="106"/>
      <c r="F5" s="107"/>
      <c r="G5" s="107"/>
      <c r="H5" s="106"/>
      <c r="I5" s="106"/>
      <c r="J5" s="107"/>
      <c r="K5" s="107"/>
      <c r="L5" s="107"/>
      <c r="M5" s="107"/>
      <c r="N5" s="106"/>
      <c r="O5" s="106"/>
      <c r="P5" s="108"/>
      <c r="Q5" s="108"/>
      <c r="R5" s="109"/>
      <c r="S5" s="110"/>
    </row>
    <row r="6" spans="1:22" ht="13.95" customHeight="1" x14ac:dyDescent="0.25">
      <c r="A6" s="111"/>
      <c r="B6" s="112"/>
      <c r="C6" s="112"/>
      <c r="D6" s="112"/>
      <c r="E6" s="112"/>
      <c r="F6" s="113"/>
      <c r="G6" s="113"/>
      <c r="H6" s="112"/>
      <c r="I6" s="112"/>
      <c r="J6" s="113"/>
      <c r="K6" s="113"/>
      <c r="L6" s="113"/>
      <c r="M6" s="113"/>
      <c r="N6" s="112"/>
      <c r="O6" s="112"/>
      <c r="P6" s="114"/>
      <c r="Q6" s="114"/>
      <c r="R6" s="115"/>
      <c r="S6" s="116"/>
    </row>
    <row r="7" spans="1:22" ht="13.95" customHeight="1" x14ac:dyDescent="0.25">
      <c r="A7" s="111"/>
      <c r="B7" s="112"/>
      <c r="C7" s="112"/>
      <c r="D7" s="112"/>
      <c r="E7" s="130" t="s">
        <v>86</v>
      </c>
      <c r="F7" s="131"/>
      <c r="G7" s="131"/>
      <c r="H7" s="131"/>
      <c r="I7" s="131"/>
      <c r="J7" s="131"/>
      <c r="K7" s="131"/>
      <c r="L7" s="131"/>
      <c r="M7" s="131"/>
      <c r="N7" s="131"/>
      <c r="O7" s="132"/>
      <c r="P7" s="114"/>
      <c r="Q7" s="114"/>
      <c r="R7" s="115"/>
      <c r="S7" s="116"/>
    </row>
    <row r="8" spans="1:22" ht="13.95" customHeight="1" x14ac:dyDescent="0.25">
      <c r="A8" s="111"/>
      <c r="B8" s="112"/>
      <c r="C8" s="112"/>
      <c r="D8" s="112"/>
      <c r="E8" s="133"/>
      <c r="F8" s="134"/>
      <c r="G8" s="134"/>
      <c r="H8" s="134"/>
      <c r="I8" s="134"/>
      <c r="J8" s="134"/>
      <c r="K8" s="134"/>
      <c r="L8" s="134"/>
      <c r="M8" s="134"/>
      <c r="N8" s="134"/>
      <c r="O8" s="135"/>
      <c r="P8" s="114"/>
      <c r="Q8" s="114"/>
      <c r="R8" s="115"/>
      <c r="S8" s="116"/>
      <c r="V8" s="103"/>
    </row>
    <row r="9" spans="1:22" ht="13.95" customHeight="1" x14ac:dyDescent="0.25">
      <c r="A9" s="111"/>
      <c r="B9" s="112"/>
      <c r="C9" s="112"/>
      <c r="D9" s="112"/>
      <c r="E9" s="133"/>
      <c r="F9" s="134"/>
      <c r="G9" s="134"/>
      <c r="H9" s="134"/>
      <c r="I9" s="134"/>
      <c r="J9" s="134"/>
      <c r="K9" s="134"/>
      <c r="L9" s="134"/>
      <c r="M9" s="134"/>
      <c r="N9" s="134"/>
      <c r="O9" s="135"/>
      <c r="P9" s="114"/>
      <c r="Q9" s="114"/>
      <c r="R9" s="115"/>
      <c r="S9" s="116"/>
    </row>
    <row r="10" spans="1:22" ht="13.95" customHeight="1" x14ac:dyDescent="0.25">
      <c r="A10" s="111"/>
      <c r="B10" s="112"/>
      <c r="C10" s="112"/>
      <c r="D10" s="112"/>
      <c r="E10" s="136"/>
      <c r="F10" s="137"/>
      <c r="G10" s="137"/>
      <c r="H10" s="137"/>
      <c r="I10" s="137"/>
      <c r="J10" s="137"/>
      <c r="K10" s="137"/>
      <c r="L10" s="137"/>
      <c r="M10" s="137"/>
      <c r="N10" s="137"/>
      <c r="O10" s="138"/>
      <c r="P10" s="114"/>
      <c r="Q10" s="114"/>
      <c r="R10" s="115"/>
      <c r="S10" s="116"/>
    </row>
    <row r="11" spans="1:22" ht="13.95" customHeight="1" x14ac:dyDescent="0.25">
      <c r="A11" s="111"/>
      <c r="B11" s="112"/>
      <c r="C11" s="112"/>
      <c r="D11" s="112"/>
      <c r="E11" s="151" t="s">
        <v>87</v>
      </c>
      <c r="F11" s="152"/>
      <c r="G11" s="152"/>
      <c r="H11" s="152"/>
      <c r="I11" s="152"/>
      <c r="J11" s="152"/>
      <c r="K11" s="152"/>
      <c r="L11" s="152"/>
      <c r="M11" s="152"/>
      <c r="N11" s="152"/>
      <c r="O11" s="152"/>
      <c r="P11" s="114"/>
      <c r="Q11" s="114"/>
      <c r="R11" s="115"/>
      <c r="S11" s="116"/>
      <c r="U11" s="104"/>
    </row>
    <row r="12" spans="1:22" ht="13.95" customHeight="1" x14ac:dyDescent="0.25">
      <c r="A12" s="111"/>
      <c r="B12" s="112"/>
      <c r="C12" s="112"/>
      <c r="D12" s="112"/>
      <c r="E12" s="112"/>
      <c r="F12" s="113"/>
      <c r="G12" s="113"/>
      <c r="H12" s="112"/>
      <c r="I12" s="112"/>
      <c r="J12" s="113"/>
      <c r="K12" s="113"/>
      <c r="L12" s="113"/>
      <c r="M12" s="113"/>
      <c r="N12" s="112"/>
      <c r="O12" s="112"/>
      <c r="P12" s="114"/>
      <c r="Q12" s="114"/>
      <c r="R12" s="115"/>
      <c r="S12" s="116"/>
    </row>
    <row r="13" spans="1:22" ht="13.95" customHeight="1" x14ac:dyDescent="0.25">
      <c r="A13" s="111"/>
      <c r="B13" s="112"/>
      <c r="C13" s="112"/>
      <c r="D13" s="112"/>
      <c r="E13" s="112"/>
      <c r="F13" s="113"/>
      <c r="G13" s="113"/>
      <c r="H13" s="112"/>
      <c r="I13" s="112"/>
      <c r="J13" s="113"/>
      <c r="K13" s="113"/>
      <c r="L13" s="113"/>
      <c r="M13" s="113"/>
      <c r="N13" s="112"/>
      <c r="O13" s="112"/>
      <c r="P13" s="114"/>
      <c r="Q13" s="114"/>
      <c r="R13" s="115"/>
      <c r="S13" s="116"/>
    </row>
    <row r="14" spans="1:22" ht="13.95" customHeight="1" thickBot="1" x14ac:dyDescent="0.3">
      <c r="A14" s="117"/>
      <c r="B14" s="118"/>
      <c r="C14" s="118"/>
      <c r="D14" s="118"/>
      <c r="E14" s="118"/>
      <c r="F14" s="119"/>
      <c r="G14" s="119"/>
      <c r="H14" s="118"/>
      <c r="I14" s="118"/>
      <c r="J14" s="119"/>
      <c r="K14" s="119"/>
      <c r="L14" s="119"/>
      <c r="M14" s="119"/>
      <c r="N14" s="118"/>
      <c r="O14" s="118"/>
      <c r="P14" s="120"/>
      <c r="Q14" s="120"/>
      <c r="R14" s="121"/>
      <c r="S14" s="122"/>
    </row>
    <row r="15" spans="1:22" ht="13.95" customHeight="1" thickTop="1" x14ac:dyDescent="0.25">
      <c r="A15" s="185"/>
      <c r="B15" s="185"/>
      <c r="C15" s="185"/>
      <c r="D15" s="185"/>
      <c r="E15" s="185"/>
      <c r="F15" s="185"/>
      <c r="G15" s="185"/>
    </row>
    <row r="16" spans="1:22" ht="13.2" customHeight="1" x14ac:dyDescent="0.25">
      <c r="A16" s="27"/>
      <c r="B16" s="26"/>
      <c r="C16" s="26"/>
      <c r="D16" s="26"/>
      <c r="E16" s="26"/>
      <c r="F16" s="26"/>
      <c r="G16" s="26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6"/>
    </row>
    <row r="17" spans="1:19" ht="16.2" customHeight="1" x14ac:dyDescent="0.25">
      <c r="A17" s="183" t="s">
        <v>18</v>
      </c>
      <c r="B17" s="184"/>
      <c r="C17" s="184"/>
      <c r="D17" s="184"/>
      <c r="E17" s="184"/>
      <c r="F17" s="184"/>
      <c r="G17" s="184"/>
      <c r="H17" s="177" t="s">
        <v>81</v>
      </c>
      <c r="I17" s="178"/>
      <c r="J17" s="178"/>
      <c r="K17" s="178"/>
      <c r="L17" s="178"/>
      <c r="M17" s="178"/>
      <c r="N17" s="178"/>
      <c r="O17" s="178"/>
      <c r="P17" s="178"/>
      <c r="Q17" s="178"/>
      <c r="R17" s="2"/>
      <c r="S17" s="7"/>
    </row>
    <row r="18" spans="1:19" ht="16.2" customHeight="1" x14ac:dyDescent="0.25">
      <c r="A18" s="20"/>
      <c r="B18" s="25"/>
      <c r="C18" s="21"/>
      <c r="D18" s="21"/>
      <c r="E18" s="21"/>
      <c r="F18" s="21"/>
      <c r="G18" s="2"/>
      <c r="H18" s="2"/>
      <c r="I18" s="2"/>
      <c r="J18" s="2"/>
      <c r="K18" s="2"/>
      <c r="L18" s="2"/>
      <c r="M18" s="21"/>
      <c r="N18" s="21"/>
      <c r="O18" s="21"/>
      <c r="P18" s="21"/>
      <c r="Q18" s="2"/>
      <c r="R18" s="2"/>
      <c r="S18" s="7"/>
    </row>
    <row r="19" spans="1:19" ht="16.2" customHeight="1" x14ac:dyDescent="0.25">
      <c r="A19" s="183" t="s">
        <v>4</v>
      </c>
      <c r="B19" s="184"/>
      <c r="C19" s="184"/>
      <c r="D19" s="184"/>
      <c r="E19" s="184"/>
      <c r="F19" s="184"/>
      <c r="G19" s="184"/>
      <c r="H19" s="179" t="s">
        <v>82</v>
      </c>
      <c r="I19" s="180"/>
      <c r="J19" s="180"/>
      <c r="K19" s="180"/>
      <c r="L19" s="180"/>
      <c r="M19" s="180"/>
      <c r="N19" s="180"/>
      <c r="O19" s="180"/>
      <c r="P19" s="180"/>
      <c r="Q19" s="181"/>
      <c r="R19" s="2"/>
      <c r="S19" s="7"/>
    </row>
    <row r="20" spans="1:19" ht="16.2" customHeight="1" x14ac:dyDescent="0.25">
      <c r="A20" s="22"/>
      <c r="B20" s="2"/>
      <c r="C20" s="2"/>
      <c r="D20" s="2"/>
      <c r="E20" s="2"/>
      <c r="F20" s="2"/>
      <c r="G20" s="2"/>
      <c r="H20" s="153" t="s">
        <v>83</v>
      </c>
      <c r="I20" s="154"/>
      <c r="J20" s="154"/>
      <c r="K20" s="154"/>
      <c r="L20" s="154"/>
      <c r="M20" s="154"/>
      <c r="N20" s="154"/>
      <c r="O20" s="154"/>
      <c r="P20" s="154"/>
      <c r="Q20" s="155"/>
      <c r="R20" s="2"/>
      <c r="S20" s="7"/>
    </row>
    <row r="21" spans="1:19" ht="16.2" customHeight="1" x14ac:dyDescent="0.25">
      <c r="A21" s="22"/>
      <c r="B21" s="2"/>
      <c r="C21" s="2"/>
      <c r="D21" s="2"/>
      <c r="E21" s="2"/>
      <c r="F21" s="2"/>
      <c r="G21" s="21"/>
      <c r="H21" s="174" t="s">
        <v>84</v>
      </c>
      <c r="I21" s="175"/>
      <c r="J21" s="175"/>
      <c r="K21" s="175"/>
      <c r="L21" s="175"/>
      <c r="M21" s="175"/>
      <c r="N21" s="175"/>
      <c r="O21" s="175"/>
      <c r="P21" s="175"/>
      <c r="Q21" s="176"/>
      <c r="R21" s="2"/>
      <c r="S21" s="7"/>
    </row>
    <row r="22" spans="1:19" ht="16.2" customHeight="1" x14ac:dyDescent="0.25">
      <c r="A22" s="22"/>
      <c r="B22" s="2"/>
      <c r="C22" s="2"/>
      <c r="D22" s="2"/>
      <c r="E22" s="2"/>
      <c r="F22" s="2"/>
      <c r="G22" s="21"/>
      <c r="H22" s="21"/>
      <c r="I22" s="21"/>
      <c r="J22" s="21"/>
      <c r="K22" s="21"/>
      <c r="L22" s="2"/>
      <c r="M22" s="2"/>
      <c r="N22" s="2"/>
      <c r="O22" s="2"/>
      <c r="P22" s="2"/>
      <c r="Q22" s="32"/>
      <c r="R22" s="33"/>
      <c r="S22" s="7"/>
    </row>
    <row r="23" spans="1:19" ht="16.2" customHeight="1" x14ac:dyDescent="0.25">
      <c r="A23" s="125" t="s">
        <v>88</v>
      </c>
      <c r="B23" s="126"/>
      <c r="C23" s="126"/>
      <c r="D23" s="126"/>
      <c r="E23" s="126"/>
      <c r="F23" s="126"/>
      <c r="G23" s="126"/>
      <c r="H23" s="127" t="s">
        <v>89</v>
      </c>
      <c r="I23" s="128"/>
      <c r="J23" s="129"/>
      <c r="K23" s="21"/>
      <c r="L23" s="2"/>
      <c r="M23" s="2"/>
      <c r="N23" s="2"/>
      <c r="O23" s="2"/>
      <c r="P23" s="2"/>
      <c r="Q23" s="32"/>
      <c r="R23" s="33"/>
      <c r="S23" s="7"/>
    </row>
    <row r="24" spans="1:19" ht="16.2" customHeight="1" x14ac:dyDescent="0.25">
      <c r="A24" s="22"/>
      <c r="B24" s="34"/>
      <c r="C24" s="34"/>
      <c r="D24" s="34"/>
      <c r="E24" s="34"/>
      <c r="F24" s="2"/>
      <c r="G24" s="21"/>
      <c r="H24" s="21"/>
      <c r="I24" s="21"/>
      <c r="J24" s="21"/>
      <c r="K24" s="21"/>
      <c r="L24" s="2"/>
      <c r="M24" s="2"/>
      <c r="N24" s="2"/>
      <c r="O24" s="2"/>
      <c r="P24" s="2"/>
      <c r="Q24" s="32"/>
      <c r="R24" s="33"/>
      <c r="S24" s="7"/>
    </row>
    <row r="25" spans="1:19" ht="16.2" customHeight="1" x14ac:dyDescent="0.25">
      <c r="A25" s="183" t="s">
        <v>37</v>
      </c>
      <c r="B25" s="184"/>
      <c r="C25" s="184"/>
      <c r="D25" s="184"/>
      <c r="E25" s="184"/>
      <c r="F25" s="184"/>
      <c r="G25" s="191"/>
      <c r="H25" s="127" t="s">
        <v>90</v>
      </c>
      <c r="I25" s="128"/>
      <c r="J25" s="129"/>
      <c r="K25" s="21"/>
      <c r="L25" s="2"/>
      <c r="M25" s="2"/>
      <c r="N25" s="2"/>
      <c r="O25" s="2"/>
      <c r="P25" s="2"/>
      <c r="Q25" s="32"/>
      <c r="R25" s="33"/>
      <c r="S25" s="7"/>
    </row>
    <row r="26" spans="1:19" ht="16.2" customHeight="1" x14ac:dyDescent="0.25">
      <c r="A26" s="22"/>
      <c r="B26" s="2"/>
      <c r="C26" s="2"/>
      <c r="D26" s="2"/>
      <c r="E26" s="2"/>
      <c r="F26" s="2"/>
      <c r="G26" s="23"/>
      <c r="H26" s="21"/>
      <c r="I26" s="21"/>
      <c r="J26" s="21"/>
      <c r="K26" s="21"/>
      <c r="L26" s="2"/>
      <c r="M26" s="2"/>
      <c r="N26" s="2"/>
      <c r="O26" s="2"/>
      <c r="P26" s="2"/>
      <c r="Q26" s="2"/>
      <c r="R26" s="2"/>
      <c r="S26" s="7"/>
    </row>
    <row r="27" spans="1:19" ht="16.95" customHeight="1" x14ac:dyDescent="0.25">
      <c r="A27" s="183" t="s">
        <v>44</v>
      </c>
      <c r="B27" s="184"/>
      <c r="C27" s="184"/>
      <c r="D27" s="184"/>
      <c r="E27" s="184"/>
      <c r="F27" s="184"/>
      <c r="G27" s="184"/>
      <c r="H27" s="161" t="s">
        <v>91</v>
      </c>
      <c r="I27" s="162"/>
      <c r="J27" s="163"/>
      <c r="K27" s="62"/>
      <c r="L27" s="62" t="s">
        <v>1</v>
      </c>
      <c r="M27" s="62"/>
      <c r="N27" s="72">
        <v>2022</v>
      </c>
      <c r="O27" s="62"/>
      <c r="P27" s="62"/>
      <c r="Q27" s="62"/>
      <c r="R27" s="2"/>
      <c r="S27" s="7"/>
    </row>
    <row r="28" spans="1:19" ht="16.95" customHeight="1" x14ac:dyDescent="0.25">
      <c r="A28" s="22"/>
      <c r="B28" s="2"/>
      <c r="C28" s="2"/>
      <c r="D28" s="2"/>
      <c r="E28" s="2"/>
      <c r="F28" s="2"/>
      <c r="G28" s="23"/>
      <c r="H28" s="21"/>
      <c r="I28" s="21"/>
      <c r="J28" s="21"/>
      <c r="K28" s="21"/>
      <c r="L28" s="2"/>
      <c r="M28" s="2"/>
      <c r="N28" s="2"/>
      <c r="O28" s="2"/>
      <c r="P28" s="2"/>
      <c r="Q28" s="2"/>
      <c r="R28" s="2"/>
      <c r="S28" s="7"/>
    </row>
    <row r="29" spans="1:19" ht="16.95" customHeight="1" x14ac:dyDescent="0.25">
      <c r="A29" s="186" t="s">
        <v>34</v>
      </c>
      <c r="B29" s="187"/>
      <c r="C29" s="187"/>
      <c r="D29" s="187"/>
      <c r="E29" s="187"/>
      <c r="F29" s="187"/>
      <c r="G29" s="187"/>
      <c r="H29" s="157" t="s">
        <v>92</v>
      </c>
      <c r="I29" s="158"/>
      <c r="J29" s="158"/>
      <c r="K29" s="158"/>
      <c r="L29" s="158"/>
      <c r="M29" s="158"/>
      <c r="N29" s="158"/>
      <c r="O29" s="158"/>
      <c r="P29" s="158"/>
      <c r="Q29" s="158"/>
      <c r="R29" s="36"/>
      <c r="S29" s="12"/>
    </row>
    <row r="30" spans="1:19" ht="16.95" customHeight="1" x14ac:dyDescent="0.25">
      <c r="A30" s="183" t="s">
        <v>5</v>
      </c>
      <c r="B30" s="184"/>
      <c r="C30" s="184"/>
      <c r="D30" s="184"/>
      <c r="E30" s="184"/>
      <c r="F30" s="184"/>
      <c r="G30" s="184"/>
      <c r="H30" s="156" t="s">
        <v>93</v>
      </c>
      <c r="I30" s="182"/>
      <c r="J30" s="182"/>
      <c r="K30" s="182"/>
      <c r="L30" s="182"/>
      <c r="M30" s="182"/>
      <c r="N30" s="182"/>
      <c r="O30" s="182"/>
      <c r="P30" s="182"/>
      <c r="Q30" s="182"/>
      <c r="R30" s="2"/>
      <c r="S30" s="7"/>
    </row>
    <row r="31" spans="1:19" ht="16.95" customHeight="1" x14ac:dyDescent="0.25">
      <c r="A31" s="183" t="s">
        <v>6</v>
      </c>
      <c r="B31" s="184"/>
      <c r="C31" s="184"/>
      <c r="D31" s="184"/>
      <c r="E31" s="184"/>
      <c r="F31" s="184"/>
      <c r="G31" s="184"/>
      <c r="H31" s="159" t="s">
        <v>94</v>
      </c>
      <c r="I31" s="160"/>
      <c r="J31" s="160"/>
      <c r="K31" s="160"/>
      <c r="L31" s="160"/>
      <c r="M31" s="160"/>
      <c r="N31" s="160"/>
      <c r="O31" s="160"/>
      <c r="P31" s="160"/>
      <c r="Q31" s="160"/>
      <c r="R31" s="2"/>
      <c r="S31" s="7"/>
    </row>
    <row r="32" spans="1:19" ht="16.95" customHeight="1" x14ac:dyDescent="0.25">
      <c r="A32" s="183" t="s">
        <v>7</v>
      </c>
      <c r="B32" s="184"/>
      <c r="C32" s="184"/>
      <c r="D32" s="184"/>
      <c r="E32" s="184"/>
      <c r="F32" s="184"/>
      <c r="G32" s="184"/>
      <c r="H32" s="156" t="s">
        <v>95</v>
      </c>
      <c r="I32" s="154"/>
      <c r="J32" s="154"/>
      <c r="K32" s="154"/>
      <c r="L32" s="154"/>
      <c r="M32" s="154"/>
      <c r="N32" s="154"/>
      <c r="O32" s="154"/>
      <c r="P32" s="154"/>
      <c r="Q32" s="154"/>
      <c r="R32" s="2"/>
      <c r="S32" s="7"/>
    </row>
    <row r="33" spans="1:19" ht="16.95" customHeight="1" x14ac:dyDescent="0.25">
      <c r="A33" s="22"/>
      <c r="B33" s="2"/>
      <c r="C33" s="2"/>
      <c r="D33" s="2"/>
      <c r="E33" s="2"/>
      <c r="F33" s="2"/>
      <c r="G33" s="2"/>
      <c r="H33" s="2"/>
      <c r="I33" s="23"/>
      <c r="J33" s="21"/>
      <c r="K33" s="21"/>
      <c r="L33" s="21"/>
      <c r="M33" s="21"/>
      <c r="N33" s="2"/>
      <c r="O33" s="2"/>
      <c r="P33" s="2"/>
      <c r="Q33" s="2"/>
      <c r="R33" s="2"/>
      <c r="S33" s="7"/>
    </row>
    <row r="34" spans="1:19" ht="16.95" customHeight="1" x14ac:dyDescent="0.25">
      <c r="A34" s="186" t="s">
        <v>35</v>
      </c>
      <c r="B34" s="187"/>
      <c r="C34" s="187"/>
      <c r="D34" s="187"/>
      <c r="E34" s="187"/>
      <c r="F34" s="187"/>
      <c r="G34" s="187"/>
      <c r="H34" s="123" t="s">
        <v>96</v>
      </c>
      <c r="I34" s="24"/>
      <c r="J34" s="35"/>
      <c r="K34" s="24"/>
      <c r="L34" s="24"/>
      <c r="M34" s="24"/>
      <c r="N34" s="24"/>
      <c r="O34" s="24"/>
      <c r="P34" s="24"/>
      <c r="Q34" s="24"/>
      <c r="R34" s="36"/>
      <c r="S34" s="12"/>
    </row>
    <row r="35" spans="1:19" ht="16.95" customHeight="1" x14ac:dyDescent="0.25">
      <c r="A35" s="189" t="s">
        <v>5</v>
      </c>
      <c r="B35" s="190"/>
      <c r="C35" s="190"/>
      <c r="D35" s="190"/>
      <c r="E35" s="190"/>
      <c r="F35" s="190"/>
      <c r="G35" s="190"/>
      <c r="H35" s="188" t="s">
        <v>97</v>
      </c>
      <c r="I35" s="180"/>
      <c r="J35" s="180"/>
      <c r="K35" s="180"/>
      <c r="L35" s="180"/>
      <c r="M35" s="180"/>
      <c r="N35" s="180"/>
      <c r="O35" s="180"/>
      <c r="P35" s="180"/>
      <c r="Q35" s="180"/>
      <c r="R35" s="31"/>
      <c r="S35" s="6"/>
    </row>
    <row r="36" spans="1:19" ht="16.95" customHeight="1" x14ac:dyDescent="0.25">
      <c r="A36" s="183" t="s">
        <v>6</v>
      </c>
      <c r="B36" s="184"/>
      <c r="C36" s="184"/>
      <c r="D36" s="184"/>
      <c r="E36" s="184"/>
      <c r="F36" s="184"/>
      <c r="G36" s="184"/>
      <c r="H36" s="159" t="s">
        <v>94</v>
      </c>
      <c r="I36" s="160"/>
      <c r="J36" s="160"/>
      <c r="K36" s="160"/>
      <c r="L36" s="160"/>
      <c r="M36" s="160"/>
      <c r="N36" s="160"/>
      <c r="O36" s="160"/>
      <c r="P36" s="160"/>
      <c r="Q36" s="160"/>
      <c r="R36" s="2"/>
      <c r="S36" s="7"/>
    </row>
    <row r="37" spans="1:19" ht="16.95" customHeight="1" x14ac:dyDescent="0.25">
      <c r="A37" s="183" t="s">
        <v>7</v>
      </c>
      <c r="B37" s="184"/>
      <c r="C37" s="184"/>
      <c r="D37" s="184"/>
      <c r="E37" s="184"/>
      <c r="F37" s="184"/>
      <c r="G37" s="184"/>
      <c r="H37" s="156" t="s">
        <v>98</v>
      </c>
      <c r="I37" s="154"/>
      <c r="J37" s="154"/>
      <c r="K37" s="154"/>
      <c r="L37" s="154"/>
      <c r="M37" s="154"/>
      <c r="N37" s="154"/>
      <c r="O37" s="154"/>
      <c r="P37" s="154"/>
      <c r="Q37" s="154"/>
      <c r="R37" s="2"/>
      <c r="S37" s="7"/>
    </row>
    <row r="38" spans="1:19" ht="13.2" customHeight="1" x14ac:dyDescent="0.25">
      <c r="A38" s="68"/>
      <c r="B38" s="4"/>
      <c r="C38" s="4"/>
      <c r="D38" s="4"/>
      <c r="E38" s="4"/>
      <c r="F38" s="4"/>
      <c r="G38" s="69"/>
      <c r="H38" s="70"/>
      <c r="I38" s="70"/>
      <c r="J38" s="70"/>
      <c r="K38" s="70"/>
      <c r="L38" s="4"/>
      <c r="M38" s="4"/>
      <c r="N38" s="4"/>
      <c r="O38" s="4"/>
      <c r="P38" s="4"/>
      <c r="Q38" s="4"/>
      <c r="R38" s="4"/>
      <c r="S38" s="8"/>
    </row>
  </sheetData>
  <sheetProtection algorithmName="SHA-512" hashValue="QZEWvtotz/iqqFmEQoWbPvh1++mawHCYtmGEb08db0fumsEmPCoO6/7vViWO98kBkbw0zworc4zAMrGO1e2v6w==" saltValue="PpkmDzkjX2iW/m3KYb0tUw==" spinCount="100000" sheet="1" objects="1" scenarios="1"/>
  <mergeCells count="39">
    <mergeCell ref="A27:G27"/>
    <mergeCell ref="A19:G19"/>
    <mergeCell ref="A17:G17"/>
    <mergeCell ref="A15:G15"/>
    <mergeCell ref="H37:Q37"/>
    <mergeCell ref="A29:G29"/>
    <mergeCell ref="A30:G30"/>
    <mergeCell ref="A31:G31"/>
    <mergeCell ref="A32:G32"/>
    <mergeCell ref="A34:G34"/>
    <mergeCell ref="A37:G37"/>
    <mergeCell ref="H35:Q35"/>
    <mergeCell ref="A36:G36"/>
    <mergeCell ref="H36:Q36"/>
    <mergeCell ref="A35:G35"/>
    <mergeCell ref="A25:G25"/>
    <mergeCell ref="H32:Q32"/>
    <mergeCell ref="H29:Q29"/>
    <mergeCell ref="H31:Q31"/>
    <mergeCell ref="H27:J27"/>
    <mergeCell ref="R1:S1"/>
    <mergeCell ref="R2:S2"/>
    <mergeCell ref="P1:Q1"/>
    <mergeCell ref="P2:Q2"/>
    <mergeCell ref="R3:S3"/>
    <mergeCell ref="H25:J25"/>
    <mergeCell ref="H21:Q21"/>
    <mergeCell ref="H17:Q17"/>
    <mergeCell ref="H19:Q19"/>
    <mergeCell ref="H30:Q30"/>
    <mergeCell ref="A23:G23"/>
    <mergeCell ref="H23:J23"/>
    <mergeCell ref="E7:O10"/>
    <mergeCell ref="P3:Q3"/>
    <mergeCell ref="J1:O2"/>
    <mergeCell ref="D1:I2"/>
    <mergeCell ref="A1:C2"/>
    <mergeCell ref="E11:O11"/>
    <mergeCell ref="H20:Q20"/>
  </mergeCells>
  <pageMargins left="0.3543307086614173" right="0.3543307086614173" top="0.3543307086614173" bottom="0.3543307086614173" header="0.11811023622047244" footer="0.11811023622047244"/>
  <pageSetup paperSize="9" scale="97" orientation="landscape" r:id="rId1"/>
  <headerFooter alignWithMargins="0">
    <oddFooter>&amp;RPage 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4"/>
  <dimension ref="A1:W41"/>
  <sheetViews>
    <sheetView zoomScaleNormal="100" zoomScalePageLayoutView="70" workbookViewId="0">
      <selection activeCell="R23" sqref="R23"/>
    </sheetView>
  </sheetViews>
  <sheetFormatPr baseColWidth="10" defaultRowHeight="13.2" x14ac:dyDescent="0.25"/>
  <cols>
    <col min="1" max="7" width="5.33203125" customWidth="1"/>
    <col min="8" max="8" width="6.5546875" customWidth="1"/>
    <col min="9" max="19" width="5.33203125" customWidth="1"/>
    <col min="20" max="22" width="4.88671875" customWidth="1"/>
  </cols>
  <sheetData>
    <row r="1" spans="1:23" x14ac:dyDescent="0.25">
      <c r="A1" s="192" t="str">
        <f>Coordonnées!A1</f>
        <v>Synthèse du Budget</v>
      </c>
      <c r="B1" s="148"/>
      <c r="C1" s="148"/>
      <c r="D1" s="144" t="str">
        <f>Coordonnées!D1</f>
        <v>Administration communale de</v>
      </c>
      <c r="E1" s="144"/>
      <c r="F1" s="144"/>
      <c r="G1" s="144"/>
      <c r="H1" s="144"/>
      <c r="I1" s="144"/>
      <c r="J1" s="142" t="str">
        <f>Coordonnées!J1</f>
        <v>HASTIERE</v>
      </c>
      <c r="K1" s="142"/>
      <c r="L1" s="142"/>
      <c r="M1" s="142"/>
      <c r="N1" s="142"/>
      <c r="O1" s="142"/>
      <c r="P1" s="168" t="str">
        <f>Coordonnées!P1</f>
        <v>Code INS</v>
      </c>
      <c r="Q1" s="169"/>
      <c r="R1" s="164">
        <f>Coordonnées!R1</f>
        <v>91142</v>
      </c>
      <c r="S1" s="165"/>
    </row>
    <row r="2" spans="1:23" x14ac:dyDescent="0.25">
      <c r="A2" s="149"/>
      <c r="B2" s="150"/>
      <c r="C2" s="150"/>
      <c r="D2" s="145"/>
      <c r="E2" s="145"/>
      <c r="F2" s="146"/>
      <c r="G2" s="146"/>
      <c r="H2" s="145"/>
      <c r="I2" s="145"/>
      <c r="J2" s="143"/>
      <c r="K2" s="143"/>
      <c r="L2" s="143"/>
      <c r="M2" s="143"/>
      <c r="N2" s="143"/>
      <c r="O2" s="143"/>
      <c r="P2" s="170" t="str">
        <f>Coordonnées!P2</f>
        <v>Exercice:</v>
      </c>
      <c r="Q2" s="171"/>
      <c r="R2" s="166">
        <f>Coordonnées!R2</f>
        <v>2022</v>
      </c>
      <c r="S2" s="167"/>
    </row>
    <row r="3" spans="1:23" x14ac:dyDescent="0.25">
      <c r="A3" s="86" t="str">
        <f>Coordonnées!A3</f>
        <v>Modèle officiel généré par l'application eComptes © SPW Intérieur et Action Sociale</v>
      </c>
      <c r="B3" s="16"/>
      <c r="C3" s="16"/>
      <c r="D3" s="16"/>
      <c r="E3" s="16"/>
      <c r="F3" s="30"/>
      <c r="G3" s="30"/>
      <c r="H3" s="28"/>
      <c r="I3" s="28"/>
      <c r="J3" s="29"/>
      <c r="K3" s="29"/>
      <c r="L3" s="29"/>
      <c r="M3" s="29"/>
      <c r="N3" s="28"/>
      <c r="O3" s="28"/>
      <c r="P3" s="139" t="str">
        <f>Coordonnées!P3</f>
        <v>Version:</v>
      </c>
      <c r="Q3" s="140"/>
      <c r="R3" s="172">
        <f>Coordonnées!R3</f>
        <v>1</v>
      </c>
      <c r="S3" s="173"/>
    </row>
    <row r="4" spans="1:23" ht="13.2" customHeight="1" x14ac:dyDescent="0.25">
      <c r="A4" s="38"/>
      <c r="B4" s="38"/>
      <c r="C4" s="38"/>
      <c r="D4" s="38"/>
      <c r="E4" s="38"/>
      <c r="F4" s="38"/>
      <c r="G4" s="3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</row>
    <row r="5" spans="1:23" ht="13.2" customHeight="1" x14ac:dyDescent="0.25">
      <c r="A5" s="14"/>
      <c r="B5" s="15"/>
      <c r="C5" s="19"/>
      <c r="D5" s="19"/>
      <c r="E5" s="19"/>
      <c r="F5" s="21"/>
      <c r="G5" s="21"/>
      <c r="H5" s="21"/>
      <c r="I5" s="21"/>
      <c r="J5" s="39"/>
      <c r="K5" s="39"/>
      <c r="L5" s="39"/>
      <c r="M5" s="39"/>
      <c r="N5" s="39"/>
      <c r="O5" s="39"/>
      <c r="P5" s="39"/>
      <c r="Q5" s="39"/>
      <c r="R5" s="18"/>
      <c r="S5" s="18"/>
    </row>
    <row r="6" spans="1:23" ht="18.45" customHeight="1" x14ac:dyDescent="0.25">
      <c r="A6" s="19"/>
      <c r="B6" s="19"/>
      <c r="C6" s="19"/>
      <c r="D6" s="19"/>
      <c r="E6" s="19"/>
      <c r="F6" s="21"/>
      <c r="G6" s="37"/>
      <c r="H6" s="200" t="s">
        <v>42</v>
      </c>
      <c r="I6" s="200"/>
      <c r="J6" s="200"/>
      <c r="K6" s="200"/>
      <c r="L6" s="200"/>
      <c r="M6" s="200"/>
      <c r="N6" s="200"/>
      <c r="O6" s="200"/>
      <c r="P6" s="200"/>
      <c r="Q6" s="200"/>
      <c r="R6" s="200"/>
      <c r="S6" s="200"/>
      <c r="T6" s="201"/>
      <c r="U6" s="201"/>
      <c r="V6" s="201"/>
    </row>
    <row r="7" spans="1:23" ht="18.45" customHeight="1" x14ac:dyDescent="0.25">
      <c r="A7" s="43"/>
      <c r="B7" s="44"/>
      <c r="C7" s="44"/>
      <c r="D7" s="44"/>
      <c r="E7" s="44"/>
      <c r="F7" s="44"/>
      <c r="G7" s="44"/>
      <c r="H7" s="202" t="str">
        <f>Coordonnées!$H$27</f>
        <v>Budget</v>
      </c>
      <c r="I7" s="202"/>
      <c r="J7" s="202"/>
      <c r="K7" s="202" t="str">
        <f>Coordonnées!$H$27</f>
        <v>Budget</v>
      </c>
      <c r="L7" s="202"/>
      <c r="M7" s="202"/>
      <c r="N7" s="202" t="str">
        <f>Coordonnées!$H$27</f>
        <v>Budget</v>
      </c>
      <c r="O7" s="202"/>
      <c r="P7" s="202"/>
      <c r="Q7" s="202" t="str">
        <f>Coordonnées!$H$27</f>
        <v>Budget</v>
      </c>
      <c r="R7" s="202"/>
      <c r="S7" s="202"/>
      <c r="T7" s="202" t="str">
        <f>Coordonnées!$H$27</f>
        <v>Budget</v>
      </c>
      <c r="U7" s="202"/>
      <c r="V7" s="202"/>
    </row>
    <row r="8" spans="1:23" ht="18.45" customHeight="1" thickBot="1" x14ac:dyDescent="0.3">
      <c r="A8" s="209" t="s">
        <v>2</v>
      </c>
      <c r="B8" s="209"/>
      <c r="C8" s="209"/>
      <c r="D8" s="209"/>
      <c r="E8" s="209"/>
      <c r="F8" s="209"/>
      <c r="G8" s="209"/>
      <c r="H8" s="199">
        <f>K8-1</f>
        <v>2018</v>
      </c>
      <c r="I8" s="199"/>
      <c r="J8" s="199"/>
      <c r="K8" s="199">
        <f>N8-1</f>
        <v>2019</v>
      </c>
      <c r="L8" s="199"/>
      <c r="M8" s="199"/>
      <c r="N8" s="199">
        <f>Q8-1</f>
        <v>2020</v>
      </c>
      <c r="O8" s="199"/>
      <c r="P8" s="199"/>
      <c r="Q8" s="199">
        <f>T8-1</f>
        <v>2021</v>
      </c>
      <c r="R8" s="199"/>
      <c r="S8" s="199"/>
      <c r="T8" s="199">
        <f>R2</f>
        <v>2022</v>
      </c>
      <c r="U8" s="199"/>
      <c r="V8" s="199"/>
    </row>
    <row r="9" spans="1:23" ht="18.45" customHeight="1" thickBot="1" x14ac:dyDescent="0.3">
      <c r="A9" s="203" t="s">
        <v>67</v>
      </c>
      <c r="B9" s="204"/>
      <c r="C9" s="204"/>
      <c r="D9" s="204"/>
      <c r="E9" s="204"/>
      <c r="F9" s="204"/>
      <c r="G9" s="205"/>
      <c r="H9" s="193">
        <f>'Ordinaire GE'!H26-'Ordinaire GE'!H15</f>
        <v>34687.509999999776</v>
      </c>
      <c r="I9" s="194"/>
      <c r="J9" s="195"/>
      <c r="K9" s="193">
        <f>'Ordinaire GE'!K26-'Ordinaire GE'!K15</f>
        <v>75694.580000000075</v>
      </c>
      <c r="L9" s="194"/>
      <c r="M9" s="195"/>
      <c r="N9" s="193">
        <f>'Ordinaire GE'!N26-'Ordinaire GE'!N15</f>
        <v>64562.150000000373</v>
      </c>
      <c r="O9" s="194"/>
      <c r="P9" s="195"/>
      <c r="Q9" s="193">
        <f>'Ordinaire GE'!Q26-'Ordinaire GE'!Q15</f>
        <v>6288.3300000019372</v>
      </c>
      <c r="R9" s="194"/>
      <c r="S9" s="195"/>
      <c r="T9" s="193">
        <f>'Ordinaire GE'!T26-'Ordinaire GE'!T15</f>
        <v>136331.43000000156</v>
      </c>
      <c r="U9" s="194"/>
      <c r="V9" s="195"/>
    </row>
    <row r="10" spans="1:23" ht="40.5" customHeight="1" thickBot="1" x14ac:dyDescent="0.3">
      <c r="A10" s="206" t="s">
        <v>75</v>
      </c>
      <c r="B10" s="207"/>
      <c r="C10" s="207"/>
      <c r="D10" s="207"/>
      <c r="E10" s="207"/>
      <c r="F10" s="207"/>
      <c r="G10" s="208"/>
      <c r="H10" s="196">
        <f>'Ordinaire GE'!H29-'Ordinaire GE'!H18</f>
        <v>0</v>
      </c>
      <c r="I10" s="197"/>
      <c r="J10" s="198"/>
      <c r="K10" s="196">
        <f>'Ordinaire GE'!K29-'Ordinaire GE'!K18</f>
        <v>130267.8599999994</v>
      </c>
      <c r="L10" s="197"/>
      <c r="M10" s="198"/>
      <c r="N10" s="196">
        <f>'Ordinaire GE'!N29-'Ordinaire GE'!N18</f>
        <v>132645.21000000089</v>
      </c>
      <c r="O10" s="197"/>
      <c r="P10" s="198"/>
      <c r="Q10" s="196">
        <f>'Ordinaire GE'!Q29-'Ordinaire GE'!Q18</f>
        <v>122132.84000000171</v>
      </c>
      <c r="R10" s="197"/>
      <c r="S10" s="198"/>
      <c r="T10" s="196">
        <f>'Ordinaire GE'!T29-'Ordinaire GE'!T18</f>
        <v>38490.930000001565</v>
      </c>
      <c r="U10" s="197"/>
      <c r="V10" s="198"/>
    </row>
    <row r="11" spans="1:23" ht="16.95" customHeight="1" x14ac:dyDescent="0.25">
      <c r="A11" s="56" t="s">
        <v>68</v>
      </c>
      <c r="B11" s="44"/>
      <c r="C11" s="44"/>
      <c r="D11" s="44"/>
      <c r="E11" s="44"/>
      <c r="F11" s="44"/>
      <c r="G11" s="44"/>
      <c r="H11" s="45"/>
      <c r="I11" s="45"/>
      <c r="J11" s="45"/>
      <c r="K11" s="45"/>
      <c r="L11" s="46"/>
      <c r="M11" s="46"/>
      <c r="N11" s="46"/>
      <c r="O11" s="46"/>
      <c r="P11" s="46"/>
      <c r="Q11" s="46"/>
      <c r="R11" s="47"/>
      <c r="S11" s="47"/>
    </row>
    <row r="12" spans="1:23" ht="16.95" customHeight="1" x14ac:dyDescent="0.25">
      <c r="A12" s="92"/>
      <c r="B12" s="92"/>
      <c r="C12" s="92"/>
      <c r="D12" s="92"/>
      <c r="E12" s="92"/>
      <c r="F12" s="85"/>
      <c r="G12" s="93"/>
      <c r="H12" s="100"/>
      <c r="I12" s="100"/>
      <c r="J12" s="100"/>
      <c r="K12" s="100"/>
      <c r="L12" s="100"/>
      <c r="M12" s="100"/>
      <c r="N12" s="100"/>
      <c r="O12" s="100"/>
      <c r="P12" s="100"/>
      <c r="Q12" s="100"/>
      <c r="R12" s="100"/>
      <c r="S12" s="100"/>
      <c r="T12" s="99"/>
      <c r="U12" s="99"/>
      <c r="V12" s="99"/>
      <c r="W12" s="94"/>
    </row>
    <row r="13" spans="1:23" ht="16.95" customHeight="1" x14ac:dyDescent="0.25">
      <c r="A13" s="46"/>
      <c r="B13" s="95"/>
      <c r="C13" s="95"/>
      <c r="D13" s="95"/>
      <c r="E13" s="95"/>
      <c r="F13" s="95"/>
      <c r="G13" s="95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46"/>
      <c r="V13" s="46"/>
      <c r="W13" s="94"/>
    </row>
    <row r="14" spans="1:23" ht="16.95" customHeight="1" x14ac:dyDescent="0.25">
      <c r="A14" s="96"/>
      <c r="B14" s="96"/>
      <c r="C14" s="96"/>
      <c r="D14" s="96"/>
      <c r="E14" s="96"/>
      <c r="F14" s="96"/>
      <c r="G14" s="96"/>
      <c r="H14" s="96"/>
      <c r="I14" s="96"/>
      <c r="J14" s="96"/>
      <c r="K14" s="96"/>
      <c r="L14" s="96"/>
      <c r="M14" s="96"/>
      <c r="N14" s="96"/>
      <c r="O14" s="96"/>
      <c r="P14" s="96"/>
      <c r="Q14" s="96"/>
      <c r="R14" s="96"/>
      <c r="S14" s="96"/>
      <c r="T14" s="96"/>
      <c r="U14" s="96"/>
      <c r="V14" s="96"/>
      <c r="W14" s="94"/>
    </row>
    <row r="15" spans="1:23" ht="16.95" customHeight="1" x14ac:dyDescent="0.25">
      <c r="A15" s="46"/>
      <c r="B15" s="46"/>
      <c r="C15" s="46"/>
      <c r="D15" s="46"/>
      <c r="E15" s="46"/>
      <c r="F15" s="46"/>
      <c r="G15" s="46"/>
      <c r="H15" s="97"/>
      <c r="I15" s="97"/>
      <c r="J15" s="97"/>
      <c r="K15" s="97"/>
      <c r="L15" s="97"/>
      <c r="M15" s="97"/>
      <c r="N15" s="97"/>
      <c r="O15" s="97"/>
      <c r="P15" s="97"/>
      <c r="Q15" s="97"/>
      <c r="R15" s="97"/>
      <c r="S15" s="97"/>
      <c r="T15" s="97"/>
      <c r="U15" s="97"/>
      <c r="V15" s="97"/>
      <c r="W15" s="94"/>
    </row>
    <row r="16" spans="1:23" ht="25.2" customHeight="1" x14ac:dyDescent="0.25">
      <c r="A16" s="98"/>
      <c r="B16" s="98"/>
      <c r="C16" s="98"/>
      <c r="D16" s="98"/>
      <c r="E16" s="98"/>
      <c r="F16" s="98"/>
      <c r="G16" s="98"/>
      <c r="H16" s="97"/>
      <c r="I16" s="97"/>
      <c r="J16" s="97"/>
      <c r="K16" s="97"/>
      <c r="L16" s="97"/>
      <c r="M16" s="97"/>
      <c r="N16" s="97"/>
      <c r="O16" s="97"/>
      <c r="P16" s="97"/>
      <c r="Q16" s="97"/>
      <c r="R16" s="97"/>
      <c r="S16" s="97"/>
      <c r="T16" s="97"/>
      <c r="U16" s="97"/>
      <c r="V16" s="97"/>
      <c r="W16" s="94"/>
    </row>
    <row r="17" spans="1:23" ht="16.95" customHeight="1" x14ac:dyDescent="0.25">
      <c r="A17" s="47"/>
      <c r="B17" s="95"/>
      <c r="C17" s="95"/>
      <c r="D17" s="95"/>
      <c r="E17" s="95"/>
      <c r="F17" s="95"/>
      <c r="G17" s="95"/>
      <c r="H17" s="95"/>
      <c r="I17" s="95"/>
      <c r="J17" s="95"/>
      <c r="K17" s="95"/>
      <c r="L17" s="46"/>
      <c r="M17" s="46"/>
      <c r="N17" s="46"/>
      <c r="O17" s="46"/>
      <c r="P17" s="46"/>
      <c r="Q17" s="46"/>
      <c r="R17" s="47"/>
      <c r="S17" s="47"/>
      <c r="T17" s="94"/>
      <c r="U17" s="94"/>
      <c r="V17" s="94"/>
      <c r="W17" s="94"/>
    </row>
    <row r="18" spans="1:23" ht="16.95" customHeight="1" x14ac:dyDescent="0.25"/>
    <row r="19" spans="1:23" ht="16.95" customHeight="1" x14ac:dyDescent="0.25"/>
    <row r="20" spans="1:23" ht="16.95" customHeight="1" x14ac:dyDescent="0.25"/>
    <row r="21" spans="1:23" ht="16.95" customHeight="1" x14ac:dyDescent="0.25"/>
    <row r="22" spans="1:23" ht="16.95" customHeight="1" x14ac:dyDescent="0.25"/>
    <row r="23" spans="1:23" ht="16.95" customHeight="1" x14ac:dyDescent="0.25"/>
    <row r="24" spans="1:23" ht="16.95" customHeight="1" x14ac:dyDescent="0.25"/>
    <row r="25" spans="1:23" ht="16.95" customHeight="1" x14ac:dyDescent="0.25"/>
    <row r="26" spans="1:23" ht="16.95" customHeight="1" x14ac:dyDescent="0.25"/>
    <row r="27" spans="1:23" ht="16.95" customHeight="1" x14ac:dyDescent="0.25"/>
    <row r="28" spans="1:23" ht="16.95" customHeight="1" x14ac:dyDescent="0.25"/>
    <row r="29" spans="1:23" ht="16.95" customHeight="1" x14ac:dyDescent="0.25"/>
    <row r="30" spans="1:23" ht="16.95" customHeight="1" x14ac:dyDescent="0.25"/>
    <row r="31" spans="1:23" ht="16.95" customHeight="1" x14ac:dyDescent="0.25"/>
    <row r="32" spans="1:23" ht="16.95" customHeight="1" x14ac:dyDescent="0.25"/>
    <row r="33" ht="16.95" customHeight="1" x14ac:dyDescent="0.25"/>
    <row r="34" ht="16.95" customHeight="1" x14ac:dyDescent="0.25"/>
    <row r="35" ht="16.95" customHeight="1" x14ac:dyDescent="0.25"/>
    <row r="36" ht="16.95" customHeight="1" x14ac:dyDescent="0.25"/>
    <row r="37" ht="16.95" customHeight="1" x14ac:dyDescent="0.25"/>
    <row r="38" ht="16.95" customHeight="1" x14ac:dyDescent="0.25"/>
    <row r="39" ht="16.95" customHeight="1" x14ac:dyDescent="0.25"/>
    <row r="40" ht="16.95" customHeight="1" x14ac:dyDescent="0.25"/>
    <row r="41" ht="16.95" customHeight="1" x14ac:dyDescent="0.25"/>
  </sheetData>
  <sheetProtection algorithmName="SHA-512" hashValue="eH/n+nK+ip/1flYMpfDyvkTNju3xTc+5LbQwOVOrux1m64zflcZUshQNocZ/aLfp+q8FSOGffjaL2FstvYh5Eg==" saltValue="j6+Mbtt+7EFycuOg6fAwJg==" spinCount="100000" sheet="1" objects="1" scenarios="1"/>
  <mergeCells count="33">
    <mergeCell ref="Q7:S7"/>
    <mergeCell ref="N7:P7"/>
    <mergeCell ref="K7:M7"/>
    <mergeCell ref="H7:J7"/>
    <mergeCell ref="N8:P8"/>
    <mergeCell ref="Q9:S9"/>
    <mergeCell ref="A9:G9"/>
    <mergeCell ref="H8:J8"/>
    <mergeCell ref="A10:G10"/>
    <mergeCell ref="A8:G8"/>
    <mergeCell ref="P3:Q3"/>
    <mergeCell ref="R3:S3"/>
    <mergeCell ref="H9:J9"/>
    <mergeCell ref="H10:J10"/>
    <mergeCell ref="K8:M8"/>
    <mergeCell ref="K9:M9"/>
    <mergeCell ref="Q10:S10"/>
    <mergeCell ref="H6:V6"/>
    <mergeCell ref="T7:V7"/>
    <mergeCell ref="T8:V8"/>
    <mergeCell ref="T9:V9"/>
    <mergeCell ref="T10:V10"/>
    <mergeCell ref="K10:M10"/>
    <mergeCell ref="N9:P9"/>
    <mergeCell ref="N10:P10"/>
    <mergeCell ref="Q8:S8"/>
    <mergeCell ref="P2:Q2"/>
    <mergeCell ref="R2:S2"/>
    <mergeCell ref="A1:C2"/>
    <mergeCell ref="D1:I2"/>
    <mergeCell ref="J1:O2"/>
    <mergeCell ref="P1:Q1"/>
    <mergeCell ref="R1:S1"/>
  </mergeCells>
  <pageMargins left="0.3543307086614173" right="0.3543307086614173" top="0.3543307086614173" bottom="0.3543307086614173" header="0.11811023622047244" footer="0.11811023622047244"/>
  <pageSetup paperSize="9" scale="97" orientation="landscape" r:id="rId1"/>
  <headerFooter alignWithMargins="0">
    <oddFooter>&amp;RPage 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19"/>
  <dimension ref="A1:V30"/>
  <sheetViews>
    <sheetView zoomScaleNormal="100" workbookViewId="0">
      <selection activeCell="Q23" sqref="Q23:S23"/>
    </sheetView>
  </sheetViews>
  <sheetFormatPr baseColWidth="10" defaultRowHeight="13.2" x14ac:dyDescent="0.25"/>
  <cols>
    <col min="1" max="7" width="5.33203125" customWidth="1"/>
    <col min="8" max="8" width="6.5546875" customWidth="1"/>
    <col min="9" max="19" width="5.33203125" customWidth="1"/>
    <col min="20" max="22" width="4.88671875" customWidth="1"/>
  </cols>
  <sheetData>
    <row r="1" spans="1:22" x14ac:dyDescent="0.25">
      <c r="A1" s="192" t="str">
        <f>Coordonnées!A1</f>
        <v>Synthèse du Budget</v>
      </c>
      <c r="B1" s="148"/>
      <c r="C1" s="148"/>
      <c r="D1" s="144" t="str">
        <f>Coordonnées!D1</f>
        <v>Administration communale de</v>
      </c>
      <c r="E1" s="144"/>
      <c r="F1" s="144"/>
      <c r="G1" s="144"/>
      <c r="H1" s="144"/>
      <c r="I1" s="144"/>
      <c r="J1" s="142" t="str">
        <f>Coordonnées!J1</f>
        <v>HASTIERE</v>
      </c>
      <c r="K1" s="142"/>
      <c r="L1" s="142"/>
      <c r="M1" s="142"/>
      <c r="N1" s="142"/>
      <c r="O1" s="142"/>
      <c r="P1" s="168" t="str">
        <f>Coordonnées!P1</f>
        <v>Code INS</v>
      </c>
      <c r="Q1" s="169"/>
      <c r="R1" s="164">
        <f>Coordonnées!R1</f>
        <v>91142</v>
      </c>
      <c r="S1" s="165"/>
    </row>
    <row r="2" spans="1:22" x14ac:dyDescent="0.25">
      <c r="A2" s="149"/>
      <c r="B2" s="150"/>
      <c r="C2" s="150"/>
      <c r="D2" s="145"/>
      <c r="E2" s="145"/>
      <c r="F2" s="146"/>
      <c r="G2" s="146"/>
      <c r="H2" s="145"/>
      <c r="I2" s="145"/>
      <c r="J2" s="143"/>
      <c r="K2" s="143"/>
      <c r="L2" s="143"/>
      <c r="M2" s="143"/>
      <c r="N2" s="143"/>
      <c r="O2" s="143"/>
      <c r="P2" s="170" t="str">
        <f>Coordonnées!P2</f>
        <v>Exercice:</v>
      </c>
      <c r="Q2" s="171"/>
      <c r="R2" s="166">
        <f>Coordonnées!R2</f>
        <v>2022</v>
      </c>
      <c r="S2" s="167"/>
    </row>
    <row r="3" spans="1:22" x14ac:dyDescent="0.25">
      <c r="A3" s="86" t="str">
        <f>Coordonnées!A3</f>
        <v>Modèle officiel généré par l'application eComptes © SPW Intérieur et Action Sociale</v>
      </c>
      <c r="B3" s="16"/>
      <c r="C3" s="16"/>
      <c r="D3" s="16"/>
      <c r="E3" s="16"/>
      <c r="F3" s="30"/>
      <c r="G3" s="30"/>
      <c r="H3" s="28"/>
      <c r="I3" s="28"/>
      <c r="J3" s="29"/>
      <c r="K3" s="29"/>
      <c r="L3" s="29"/>
      <c r="M3" s="29"/>
      <c r="N3" s="28"/>
      <c r="O3" s="28"/>
      <c r="P3" s="139" t="str">
        <f>Coordonnées!P3</f>
        <v>Version:</v>
      </c>
      <c r="Q3" s="140"/>
      <c r="R3" s="172">
        <f>Coordonnées!R3</f>
        <v>1</v>
      </c>
      <c r="S3" s="173"/>
    </row>
    <row r="4" spans="1:22" ht="13.2" customHeight="1" x14ac:dyDescent="0.25">
      <c r="A4" s="38"/>
      <c r="B4" s="38"/>
      <c r="C4" s="38"/>
      <c r="D4" s="38"/>
      <c r="E4" s="38"/>
      <c r="F4" s="38"/>
      <c r="G4" s="3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</row>
    <row r="5" spans="1:22" ht="16.95" customHeight="1" x14ac:dyDescent="0.25">
      <c r="A5" s="3"/>
      <c r="B5" s="19"/>
      <c r="C5" s="19"/>
      <c r="D5" s="19"/>
      <c r="E5" s="19"/>
      <c r="L5" s="41"/>
      <c r="M5" s="41"/>
      <c r="N5" s="41"/>
      <c r="O5" s="41"/>
      <c r="P5" s="41"/>
      <c r="Q5" s="41"/>
      <c r="R5" s="40"/>
      <c r="S5" s="40"/>
    </row>
    <row r="6" spans="1:22" ht="18.45" customHeight="1" x14ac:dyDescent="0.25">
      <c r="A6" s="14"/>
      <c r="B6" s="19"/>
      <c r="C6" s="19"/>
      <c r="D6" s="19"/>
      <c r="E6" s="19"/>
      <c r="H6" s="245" t="s">
        <v>43</v>
      </c>
      <c r="I6" s="245"/>
      <c r="J6" s="245"/>
      <c r="K6" s="245"/>
      <c r="L6" s="245"/>
      <c r="M6" s="245"/>
      <c r="N6" s="245"/>
      <c r="O6" s="245"/>
      <c r="P6" s="245"/>
      <c r="Q6" s="245"/>
      <c r="R6" s="245"/>
      <c r="S6" s="245"/>
      <c r="T6" s="246"/>
      <c r="U6" s="246"/>
      <c r="V6" s="246"/>
    </row>
    <row r="7" spans="1:22" ht="18.45" customHeight="1" x14ac:dyDescent="0.25">
      <c r="A7" s="42"/>
      <c r="B7" s="45"/>
      <c r="C7" s="44"/>
      <c r="D7" s="44"/>
      <c r="E7" s="44"/>
      <c r="F7" s="44"/>
      <c r="G7" s="44"/>
      <c r="H7" s="247" t="str">
        <f>Coordonnées!$H$27</f>
        <v>Budget</v>
      </c>
      <c r="I7" s="247"/>
      <c r="J7" s="247"/>
      <c r="K7" s="247" t="str">
        <f>Coordonnées!$H$27</f>
        <v>Budget</v>
      </c>
      <c r="L7" s="247"/>
      <c r="M7" s="247"/>
      <c r="N7" s="247" t="str">
        <f>Coordonnées!$H$27</f>
        <v>Budget</v>
      </c>
      <c r="O7" s="247"/>
      <c r="P7" s="247"/>
      <c r="Q7" s="247" t="str">
        <f>Coordonnées!$H$27</f>
        <v>Budget</v>
      </c>
      <c r="R7" s="247"/>
      <c r="S7" s="247"/>
      <c r="T7" s="247" t="str">
        <f>Coordonnées!$H$27</f>
        <v>Budget</v>
      </c>
      <c r="U7" s="247"/>
      <c r="V7" s="247"/>
    </row>
    <row r="8" spans="1:22" ht="18.45" customHeight="1" x14ac:dyDescent="0.25">
      <c r="A8" s="42"/>
      <c r="B8" s="48"/>
      <c r="C8" s="44"/>
      <c r="D8" s="44"/>
      <c r="E8" s="44"/>
      <c r="F8" s="44"/>
      <c r="G8" s="44"/>
      <c r="H8" s="248" t="s">
        <v>99</v>
      </c>
      <c r="I8" s="249"/>
      <c r="J8" s="249"/>
      <c r="K8" s="249"/>
      <c r="L8" s="249"/>
      <c r="M8" s="249"/>
      <c r="N8" s="249"/>
      <c r="O8" s="249"/>
      <c r="P8" s="249"/>
      <c r="Q8" s="249"/>
      <c r="R8" s="249"/>
      <c r="S8" s="249"/>
      <c r="T8" s="250"/>
      <c r="U8" s="250"/>
      <c r="V8" s="251"/>
    </row>
    <row r="9" spans="1:22" ht="18.45" customHeight="1" x14ac:dyDescent="0.25">
      <c r="A9" s="241" t="s">
        <v>2</v>
      </c>
      <c r="B9" s="252"/>
      <c r="C9" s="241"/>
      <c r="D9" s="241"/>
      <c r="E9" s="241"/>
      <c r="F9" s="241"/>
      <c r="G9" s="241"/>
      <c r="H9" s="242">
        <f>K9-1</f>
        <v>2018</v>
      </c>
      <c r="I9" s="242"/>
      <c r="J9" s="242"/>
      <c r="K9" s="242">
        <f>N9-1</f>
        <v>2019</v>
      </c>
      <c r="L9" s="242"/>
      <c r="M9" s="242"/>
      <c r="N9" s="242">
        <f>Q9-1</f>
        <v>2020</v>
      </c>
      <c r="O9" s="242"/>
      <c r="P9" s="242"/>
      <c r="Q9" s="242">
        <f>T9-1</f>
        <v>2021</v>
      </c>
      <c r="R9" s="242"/>
      <c r="S9" s="242"/>
      <c r="T9" s="242">
        <f>R2</f>
        <v>2022</v>
      </c>
      <c r="U9" s="242"/>
      <c r="V9" s="242"/>
    </row>
    <row r="10" spans="1:22" ht="18.45" customHeight="1" x14ac:dyDescent="0.25">
      <c r="A10" s="243" t="s">
        <v>13</v>
      </c>
      <c r="B10" s="244"/>
      <c r="C10" s="244"/>
      <c r="D10" s="244"/>
      <c r="E10" s="244"/>
      <c r="F10" s="244"/>
      <c r="G10" s="244"/>
      <c r="H10" s="234">
        <v>3460790</v>
      </c>
      <c r="I10" s="235">
        <v>5512664.2599999998</v>
      </c>
      <c r="J10" s="236">
        <v>5512664.2599999998</v>
      </c>
      <c r="K10" s="234">
        <v>3435959.95</v>
      </c>
      <c r="L10" s="235">
        <v>5512664.2599999998</v>
      </c>
      <c r="M10" s="236">
        <v>5512664.2599999998</v>
      </c>
      <c r="N10" s="234">
        <v>3456761</v>
      </c>
      <c r="O10" s="235">
        <v>5512664.2599999998</v>
      </c>
      <c r="P10" s="236">
        <v>5512664.2599999998</v>
      </c>
      <c r="Q10" s="234">
        <v>3589757.28</v>
      </c>
      <c r="R10" s="235">
        <v>5512664.2599999998</v>
      </c>
      <c r="S10" s="236">
        <v>5512664.2599999998</v>
      </c>
      <c r="T10" s="234">
        <v>3853000</v>
      </c>
      <c r="U10" s="235">
        <v>5512664.2599999998</v>
      </c>
      <c r="V10" s="236">
        <v>5512664.2599999998</v>
      </c>
    </row>
    <row r="11" spans="1:22" ht="18.45" customHeight="1" x14ac:dyDescent="0.25">
      <c r="A11" s="225" t="s">
        <v>14</v>
      </c>
      <c r="B11" s="226"/>
      <c r="C11" s="226"/>
      <c r="D11" s="226"/>
      <c r="E11" s="226"/>
      <c r="F11" s="226"/>
      <c r="G11" s="226"/>
      <c r="H11" s="231">
        <v>1846165</v>
      </c>
      <c r="I11" s="232">
        <v>2726342.74</v>
      </c>
      <c r="J11" s="233">
        <v>2726342.74</v>
      </c>
      <c r="K11" s="231">
        <v>1823968.96</v>
      </c>
      <c r="L11" s="232">
        <v>2726342.74</v>
      </c>
      <c r="M11" s="233">
        <v>2726342.74</v>
      </c>
      <c r="N11" s="231">
        <v>1911689</v>
      </c>
      <c r="O11" s="232">
        <v>2726342.74</v>
      </c>
      <c r="P11" s="233">
        <v>2726342.74</v>
      </c>
      <c r="Q11" s="231">
        <v>1949426.37</v>
      </c>
      <c r="R11" s="232">
        <v>2726342.74</v>
      </c>
      <c r="S11" s="233">
        <v>2726342.74</v>
      </c>
      <c r="T11" s="231">
        <v>2028889.45</v>
      </c>
      <c r="U11" s="232">
        <v>2726342.74</v>
      </c>
      <c r="V11" s="233">
        <v>2726342.74</v>
      </c>
    </row>
    <row r="12" spans="1:22" ht="18.45" customHeight="1" x14ac:dyDescent="0.25">
      <c r="A12" s="225" t="s">
        <v>15</v>
      </c>
      <c r="B12" s="226"/>
      <c r="C12" s="226"/>
      <c r="D12" s="226"/>
      <c r="E12" s="226"/>
      <c r="F12" s="226"/>
      <c r="G12" s="226"/>
      <c r="H12" s="231">
        <v>2220555.15</v>
      </c>
      <c r="I12" s="232">
        <v>4264832.04</v>
      </c>
      <c r="J12" s="233">
        <v>4264832.04</v>
      </c>
      <c r="K12" s="231">
        <v>2282164.61</v>
      </c>
      <c r="L12" s="232">
        <v>4264832.04</v>
      </c>
      <c r="M12" s="233">
        <v>4264832.04</v>
      </c>
      <c r="N12" s="231">
        <v>2404165.12</v>
      </c>
      <c r="O12" s="232">
        <v>4264832.04</v>
      </c>
      <c r="P12" s="233">
        <v>4264832.04</v>
      </c>
      <c r="Q12" s="231">
        <v>2316102.4300000002</v>
      </c>
      <c r="R12" s="232">
        <v>4264832.04</v>
      </c>
      <c r="S12" s="233">
        <v>4264832.04</v>
      </c>
      <c r="T12" s="231">
        <v>2334696.33</v>
      </c>
      <c r="U12" s="232">
        <v>4264832.04</v>
      </c>
      <c r="V12" s="233">
        <v>4264832.04</v>
      </c>
    </row>
    <row r="13" spans="1:22" ht="18.45" customHeight="1" x14ac:dyDescent="0.25">
      <c r="A13" s="225" t="s">
        <v>16</v>
      </c>
      <c r="B13" s="226"/>
      <c r="C13" s="226"/>
      <c r="D13" s="226"/>
      <c r="E13" s="226"/>
      <c r="F13" s="226"/>
      <c r="G13" s="226"/>
      <c r="H13" s="231">
        <v>662870.09</v>
      </c>
      <c r="I13" s="232">
        <v>41563.69</v>
      </c>
      <c r="J13" s="233">
        <v>41563.69</v>
      </c>
      <c r="K13" s="231">
        <v>702115.41</v>
      </c>
      <c r="L13" s="232">
        <v>41563.69</v>
      </c>
      <c r="M13" s="233">
        <v>41563.69</v>
      </c>
      <c r="N13" s="231">
        <v>673847.47</v>
      </c>
      <c r="O13" s="232">
        <v>41563.69</v>
      </c>
      <c r="P13" s="233">
        <v>41563.69</v>
      </c>
      <c r="Q13" s="231">
        <v>695369.44</v>
      </c>
      <c r="R13" s="232">
        <v>41563.69</v>
      </c>
      <c r="S13" s="233">
        <v>41563.69</v>
      </c>
      <c r="T13" s="231">
        <v>756320.73</v>
      </c>
      <c r="U13" s="232">
        <v>41563.69</v>
      </c>
      <c r="V13" s="233">
        <v>41563.69</v>
      </c>
    </row>
    <row r="14" spans="1:22" ht="18.45" customHeight="1" thickBot="1" x14ac:dyDescent="0.3">
      <c r="A14" s="210" t="s">
        <v>48</v>
      </c>
      <c r="B14" s="211"/>
      <c r="C14" s="211"/>
      <c r="D14" s="211"/>
      <c r="E14" s="211"/>
      <c r="F14" s="211"/>
      <c r="G14" s="211"/>
      <c r="H14" s="213">
        <v>0</v>
      </c>
      <c r="I14" s="214">
        <v>0</v>
      </c>
      <c r="J14" s="215">
        <v>0</v>
      </c>
      <c r="K14" s="213">
        <v>0</v>
      </c>
      <c r="L14" s="214">
        <v>0</v>
      </c>
      <c r="M14" s="215">
        <v>0</v>
      </c>
      <c r="N14" s="213">
        <v>0</v>
      </c>
      <c r="O14" s="214">
        <v>0</v>
      </c>
      <c r="P14" s="215">
        <v>0</v>
      </c>
      <c r="Q14" s="213">
        <v>0</v>
      </c>
      <c r="R14" s="214">
        <v>0</v>
      </c>
      <c r="S14" s="215">
        <v>0</v>
      </c>
      <c r="T14" s="213">
        <v>0</v>
      </c>
      <c r="U14" s="214">
        <v>0</v>
      </c>
      <c r="V14" s="215">
        <v>0</v>
      </c>
    </row>
    <row r="15" spans="1:22" ht="18.45" customHeight="1" thickBot="1" x14ac:dyDescent="0.3">
      <c r="A15" s="203" t="s">
        <v>69</v>
      </c>
      <c r="B15" s="204"/>
      <c r="C15" s="204"/>
      <c r="D15" s="204"/>
      <c r="E15" s="204"/>
      <c r="F15" s="204"/>
      <c r="G15" s="204"/>
      <c r="H15" s="222">
        <f>SUM(H10:H14)</f>
        <v>8190380.2400000002</v>
      </c>
      <c r="I15" s="223"/>
      <c r="J15" s="224"/>
      <c r="K15" s="223">
        <f>SUM(K10:K14)</f>
        <v>8244208.9299999997</v>
      </c>
      <c r="L15" s="223"/>
      <c r="M15" s="223"/>
      <c r="N15" s="222">
        <f>SUM(N10:N14)</f>
        <v>8446462.5899999999</v>
      </c>
      <c r="O15" s="223"/>
      <c r="P15" s="224"/>
      <c r="Q15" s="223">
        <f>SUM(Q10:Q14)</f>
        <v>8550655.5199999996</v>
      </c>
      <c r="R15" s="223"/>
      <c r="S15" s="224"/>
      <c r="T15" s="223">
        <f>SUM(T10:T14)</f>
        <v>8972906.5099999998</v>
      </c>
      <c r="U15" s="223"/>
      <c r="V15" s="224"/>
    </row>
    <row r="16" spans="1:22" ht="18.45" customHeight="1" x14ac:dyDescent="0.25">
      <c r="A16" s="225" t="s">
        <v>30</v>
      </c>
      <c r="B16" s="226"/>
      <c r="C16" s="226"/>
      <c r="D16" s="226"/>
      <c r="E16" s="226"/>
      <c r="F16" s="226"/>
      <c r="G16" s="226"/>
      <c r="H16" s="228">
        <v>75603.66</v>
      </c>
      <c r="I16" s="229">
        <v>1521059.02</v>
      </c>
      <c r="J16" s="230">
        <v>2351270.66</v>
      </c>
      <c r="K16" s="228">
        <v>77748.960000000006</v>
      </c>
      <c r="L16" s="229">
        <v>1659060.83</v>
      </c>
      <c r="M16" s="230">
        <v>1521059.02</v>
      </c>
      <c r="N16" s="228">
        <v>122089.12</v>
      </c>
      <c r="O16" s="229">
        <v>2230351.92</v>
      </c>
      <c r="P16" s="230">
        <v>1659060.83</v>
      </c>
      <c r="Q16" s="228">
        <v>105315.59</v>
      </c>
      <c r="R16" s="229">
        <v>2351270.66</v>
      </c>
      <c r="S16" s="230">
        <v>2230351.92</v>
      </c>
      <c r="T16" s="228">
        <v>125112.05</v>
      </c>
      <c r="U16" s="229">
        <v>2351270.66</v>
      </c>
      <c r="V16" s="230">
        <v>2230351.92</v>
      </c>
    </row>
    <row r="17" spans="1:22" ht="18.45" customHeight="1" thickBot="1" x14ac:dyDescent="0.3">
      <c r="A17" s="210" t="s">
        <v>3</v>
      </c>
      <c r="B17" s="211"/>
      <c r="C17" s="211"/>
      <c r="D17" s="211"/>
      <c r="E17" s="211"/>
      <c r="F17" s="211"/>
      <c r="G17" s="211"/>
      <c r="H17" s="213">
        <v>10000</v>
      </c>
      <c r="I17" s="214">
        <v>1192323.53</v>
      </c>
      <c r="J17" s="215">
        <v>824300.6</v>
      </c>
      <c r="K17" s="213">
        <v>125000</v>
      </c>
      <c r="L17" s="214">
        <v>4295659.8600000003</v>
      </c>
      <c r="M17" s="215">
        <v>1192323.53</v>
      </c>
      <c r="N17" s="213">
        <v>431000</v>
      </c>
      <c r="O17" s="214">
        <v>1045347.08</v>
      </c>
      <c r="P17" s="215">
        <v>4295659.8600000003</v>
      </c>
      <c r="Q17" s="213">
        <v>0</v>
      </c>
      <c r="R17" s="214">
        <v>824300.6</v>
      </c>
      <c r="S17" s="215">
        <v>1045347.08</v>
      </c>
      <c r="T17" s="213">
        <v>0</v>
      </c>
      <c r="U17" s="214">
        <v>824300.6</v>
      </c>
      <c r="V17" s="215">
        <v>1045347.08</v>
      </c>
    </row>
    <row r="18" spans="1:22" ht="18.45" customHeight="1" thickBot="1" x14ac:dyDescent="0.3">
      <c r="A18" s="216" t="s">
        <v>70</v>
      </c>
      <c r="B18" s="217"/>
      <c r="C18" s="217"/>
      <c r="D18" s="217"/>
      <c r="E18" s="217"/>
      <c r="F18" s="217"/>
      <c r="G18" s="217"/>
      <c r="H18" s="219">
        <f>SUM(H15:H17)</f>
        <v>8275983.9000000004</v>
      </c>
      <c r="I18" s="220"/>
      <c r="J18" s="221"/>
      <c r="K18" s="220">
        <f>SUM(K15:K17)</f>
        <v>8446957.8900000006</v>
      </c>
      <c r="L18" s="220"/>
      <c r="M18" s="220"/>
      <c r="N18" s="219">
        <f>SUM(N15:N17)</f>
        <v>8999551.709999999</v>
      </c>
      <c r="O18" s="220"/>
      <c r="P18" s="221"/>
      <c r="Q18" s="219">
        <f>SUM(Q15:Q17)</f>
        <v>8655971.1099999994</v>
      </c>
      <c r="R18" s="220"/>
      <c r="S18" s="221"/>
      <c r="T18" s="219">
        <f>SUM(T15:T17)</f>
        <v>9098018.5600000005</v>
      </c>
      <c r="U18" s="220"/>
      <c r="V18" s="221"/>
    </row>
    <row r="19" spans="1:22" s="76" customFormat="1" ht="28.2" customHeight="1" x14ac:dyDescent="0.25">
      <c r="A19" s="88" t="s">
        <v>68</v>
      </c>
      <c r="B19" s="89"/>
      <c r="C19" s="89"/>
      <c r="D19" s="89"/>
      <c r="E19" s="89"/>
      <c r="H19" s="90"/>
      <c r="I19" s="90"/>
      <c r="J19" s="90"/>
      <c r="K19" s="90"/>
      <c r="L19" s="91"/>
      <c r="M19" s="91"/>
      <c r="N19" s="91"/>
      <c r="O19" s="91"/>
      <c r="P19" s="91"/>
      <c r="Q19" s="91"/>
      <c r="R19" s="91"/>
      <c r="S19" s="91"/>
    </row>
    <row r="20" spans="1:22" ht="18.45" customHeight="1" x14ac:dyDescent="0.25">
      <c r="A20" s="43"/>
      <c r="B20" s="44"/>
      <c r="C20" s="44"/>
      <c r="D20" s="44"/>
      <c r="E20" s="44"/>
      <c r="F20" s="44"/>
      <c r="G20" s="44"/>
      <c r="H20" s="237" t="s">
        <v>100</v>
      </c>
      <c r="I20" s="238"/>
      <c r="J20" s="238"/>
      <c r="K20" s="238"/>
      <c r="L20" s="238"/>
      <c r="M20" s="238"/>
      <c r="N20" s="238"/>
      <c r="O20" s="238"/>
      <c r="P20" s="238"/>
      <c r="Q20" s="238"/>
      <c r="R20" s="238"/>
      <c r="S20" s="238"/>
      <c r="T20" s="239"/>
      <c r="U20" s="239"/>
      <c r="V20" s="240"/>
    </row>
    <row r="21" spans="1:22" ht="18.45" customHeight="1" x14ac:dyDescent="0.25">
      <c r="A21" s="241" t="s">
        <v>2</v>
      </c>
      <c r="B21" s="241"/>
      <c r="C21" s="241"/>
      <c r="D21" s="241"/>
      <c r="E21" s="241"/>
      <c r="F21" s="241"/>
      <c r="G21" s="241"/>
      <c r="H21" s="242">
        <f>K21-1</f>
        <v>2018</v>
      </c>
      <c r="I21" s="242"/>
      <c r="J21" s="242"/>
      <c r="K21" s="242">
        <f>N21-1</f>
        <v>2019</v>
      </c>
      <c r="L21" s="242"/>
      <c r="M21" s="242"/>
      <c r="N21" s="242">
        <f>Q21-1</f>
        <v>2020</v>
      </c>
      <c r="O21" s="242"/>
      <c r="P21" s="242"/>
      <c r="Q21" s="242">
        <f>T21-1</f>
        <v>2021</v>
      </c>
      <c r="R21" s="242"/>
      <c r="S21" s="242"/>
      <c r="T21" s="242">
        <f>R2</f>
        <v>2022</v>
      </c>
      <c r="U21" s="242"/>
      <c r="V21" s="242"/>
    </row>
    <row r="22" spans="1:22" ht="18.45" customHeight="1" x14ac:dyDescent="0.25">
      <c r="A22" s="225" t="s">
        <v>17</v>
      </c>
      <c r="B22" s="226"/>
      <c r="C22" s="226"/>
      <c r="D22" s="226"/>
      <c r="E22" s="226"/>
      <c r="F22" s="226"/>
      <c r="G22" s="227"/>
      <c r="H22" s="234">
        <v>420996</v>
      </c>
      <c r="I22" s="235">
        <v>373432.17</v>
      </c>
      <c r="J22" s="236">
        <v>697745.74</v>
      </c>
      <c r="K22" s="234">
        <v>516837</v>
      </c>
      <c r="L22" s="235">
        <v>373432.17</v>
      </c>
      <c r="M22" s="236">
        <v>697745.74</v>
      </c>
      <c r="N22" s="234">
        <v>470615.2</v>
      </c>
      <c r="O22" s="235">
        <v>373432.17</v>
      </c>
      <c r="P22" s="236">
        <v>697745.74</v>
      </c>
      <c r="Q22" s="234">
        <v>458917.5</v>
      </c>
      <c r="R22" s="235">
        <v>373432.17</v>
      </c>
      <c r="S22" s="236">
        <v>697745.74</v>
      </c>
      <c r="T22" s="234">
        <v>532777</v>
      </c>
      <c r="U22" s="235">
        <v>373432.17</v>
      </c>
      <c r="V22" s="236">
        <v>697745.74</v>
      </c>
    </row>
    <row r="23" spans="1:22" ht="18.45" customHeight="1" x14ac:dyDescent="0.25">
      <c r="A23" s="225" t="s">
        <v>15</v>
      </c>
      <c r="B23" s="226"/>
      <c r="C23" s="226"/>
      <c r="D23" s="226"/>
      <c r="E23" s="226"/>
      <c r="F23" s="226"/>
      <c r="G23" s="227"/>
      <c r="H23" s="231">
        <v>7645088.5999999996</v>
      </c>
      <c r="I23" s="232">
        <v>12728583.199999999</v>
      </c>
      <c r="J23" s="233">
        <v>13240574.68</v>
      </c>
      <c r="K23" s="231">
        <v>7714873.0499999998</v>
      </c>
      <c r="L23" s="232">
        <v>12728583.199999999</v>
      </c>
      <c r="M23" s="233">
        <v>13240574.68</v>
      </c>
      <c r="N23" s="231">
        <v>7830426.3899999997</v>
      </c>
      <c r="O23" s="232">
        <v>12728583.199999999</v>
      </c>
      <c r="P23" s="233">
        <v>13240574.68</v>
      </c>
      <c r="Q23" s="231">
        <v>7978602.8899999997</v>
      </c>
      <c r="R23" s="232">
        <v>12728583.199999999</v>
      </c>
      <c r="S23" s="233">
        <v>13240574.68</v>
      </c>
      <c r="T23" s="231">
        <v>8487037.4800000004</v>
      </c>
      <c r="U23" s="232">
        <v>12728583.199999999</v>
      </c>
      <c r="V23" s="233">
        <v>13240574.68</v>
      </c>
    </row>
    <row r="24" spans="1:22" ht="18.45" customHeight="1" x14ac:dyDescent="0.25">
      <c r="A24" s="225" t="s">
        <v>16</v>
      </c>
      <c r="B24" s="226"/>
      <c r="C24" s="226"/>
      <c r="D24" s="226"/>
      <c r="E24" s="226"/>
      <c r="F24" s="226"/>
      <c r="G24" s="227"/>
      <c r="H24" s="231">
        <v>87193.46</v>
      </c>
      <c r="I24" s="232">
        <v>548784.99</v>
      </c>
      <c r="J24" s="233">
        <v>408005.67</v>
      </c>
      <c r="K24" s="231">
        <v>88193.46</v>
      </c>
      <c r="L24" s="232">
        <v>548784.99</v>
      </c>
      <c r="M24" s="233">
        <v>408005.67</v>
      </c>
      <c r="N24" s="231">
        <v>88193.46</v>
      </c>
      <c r="O24" s="232">
        <v>548784.99</v>
      </c>
      <c r="P24" s="233">
        <v>408005.67</v>
      </c>
      <c r="Q24" s="231">
        <v>89423.46</v>
      </c>
      <c r="R24" s="232">
        <v>548784.99</v>
      </c>
      <c r="S24" s="233">
        <v>408005.67</v>
      </c>
      <c r="T24" s="231">
        <v>89423.46</v>
      </c>
      <c r="U24" s="232">
        <v>548784.99</v>
      </c>
      <c r="V24" s="233">
        <v>408005.67</v>
      </c>
    </row>
    <row r="25" spans="1:22" ht="18.45" customHeight="1" thickBot="1" x14ac:dyDescent="0.3">
      <c r="A25" s="210" t="s">
        <v>3</v>
      </c>
      <c r="B25" s="211"/>
      <c r="C25" s="211"/>
      <c r="D25" s="211"/>
      <c r="E25" s="211"/>
      <c r="F25" s="211"/>
      <c r="G25" s="212"/>
      <c r="H25" s="213">
        <v>71789.69</v>
      </c>
      <c r="I25" s="214">
        <v>0</v>
      </c>
      <c r="J25" s="215">
        <v>0</v>
      </c>
      <c r="K25" s="213">
        <v>0</v>
      </c>
      <c r="L25" s="214">
        <v>0</v>
      </c>
      <c r="M25" s="215">
        <v>0</v>
      </c>
      <c r="N25" s="213">
        <v>121789.69</v>
      </c>
      <c r="O25" s="214">
        <v>0</v>
      </c>
      <c r="P25" s="215">
        <v>0</v>
      </c>
      <c r="Q25" s="213">
        <v>30000</v>
      </c>
      <c r="R25" s="214">
        <v>0</v>
      </c>
      <c r="S25" s="215">
        <v>0</v>
      </c>
      <c r="T25" s="213">
        <v>0</v>
      </c>
      <c r="U25" s="214">
        <v>0</v>
      </c>
      <c r="V25" s="215">
        <v>0</v>
      </c>
    </row>
    <row r="26" spans="1:22" ht="18.45" customHeight="1" thickBot="1" x14ac:dyDescent="0.3">
      <c r="A26" s="203" t="s">
        <v>69</v>
      </c>
      <c r="B26" s="204"/>
      <c r="C26" s="204"/>
      <c r="D26" s="204"/>
      <c r="E26" s="204"/>
      <c r="F26" s="204"/>
      <c r="G26" s="205"/>
      <c r="H26" s="222">
        <f>SUM(H22:H25)</f>
        <v>8225067.75</v>
      </c>
      <c r="I26" s="223"/>
      <c r="J26" s="223"/>
      <c r="K26" s="222">
        <f>SUM(K22:K25)</f>
        <v>8319903.5099999998</v>
      </c>
      <c r="L26" s="223"/>
      <c r="M26" s="224"/>
      <c r="N26" s="223">
        <f>SUM(N22:N25)</f>
        <v>8511024.7400000002</v>
      </c>
      <c r="O26" s="223"/>
      <c r="P26" s="223"/>
      <c r="Q26" s="222">
        <f>SUM(Q22:Q25)</f>
        <v>8556943.8500000015</v>
      </c>
      <c r="R26" s="223"/>
      <c r="S26" s="224"/>
      <c r="T26" s="222">
        <f>SUM(T22:T25)</f>
        <v>9109237.9400000013</v>
      </c>
      <c r="U26" s="223"/>
      <c r="V26" s="224"/>
    </row>
    <row r="27" spans="1:22" ht="18.45" customHeight="1" x14ac:dyDescent="0.25">
      <c r="A27" s="225" t="s">
        <v>30</v>
      </c>
      <c r="B27" s="226"/>
      <c r="C27" s="226"/>
      <c r="D27" s="226"/>
      <c r="E27" s="226"/>
      <c r="F27" s="226"/>
      <c r="G27" s="227"/>
      <c r="H27" s="228">
        <v>0</v>
      </c>
      <c r="I27" s="229">
        <v>6001218.2883333303</v>
      </c>
      <c r="J27" s="230">
        <v>5811470.0833333302</v>
      </c>
      <c r="K27" s="228">
        <v>257322.23999999999</v>
      </c>
      <c r="L27" s="229">
        <v>6001218.2883333303</v>
      </c>
      <c r="M27" s="230">
        <v>5811470.0833333302</v>
      </c>
      <c r="N27" s="228">
        <v>471172.18</v>
      </c>
      <c r="O27" s="229">
        <v>6001218.2883333303</v>
      </c>
      <c r="P27" s="230">
        <v>5811470.0833333302</v>
      </c>
      <c r="Q27" s="228">
        <v>221160.1</v>
      </c>
      <c r="R27" s="229">
        <v>6001218.2883333303</v>
      </c>
      <c r="S27" s="230">
        <v>5811470.0833333302</v>
      </c>
      <c r="T27" s="228">
        <v>27271.55</v>
      </c>
      <c r="U27" s="229">
        <v>6001218.2883333303</v>
      </c>
      <c r="V27" s="230">
        <v>5811470.0833333302</v>
      </c>
    </row>
    <row r="28" spans="1:22" ht="18.45" customHeight="1" thickBot="1" x14ac:dyDescent="0.3">
      <c r="A28" s="210" t="s">
        <v>3</v>
      </c>
      <c r="B28" s="211"/>
      <c r="C28" s="211"/>
      <c r="D28" s="211"/>
      <c r="E28" s="211"/>
      <c r="F28" s="211"/>
      <c r="G28" s="212"/>
      <c r="H28" s="213">
        <v>50916.15</v>
      </c>
      <c r="I28" s="214">
        <v>0</v>
      </c>
      <c r="J28" s="215">
        <v>0</v>
      </c>
      <c r="K28" s="213">
        <v>0</v>
      </c>
      <c r="L28" s="214">
        <v>0</v>
      </c>
      <c r="M28" s="215">
        <v>0</v>
      </c>
      <c r="N28" s="213">
        <v>150000</v>
      </c>
      <c r="O28" s="214">
        <v>0</v>
      </c>
      <c r="P28" s="215">
        <v>0</v>
      </c>
      <c r="Q28" s="213">
        <v>0</v>
      </c>
      <c r="R28" s="214">
        <v>0</v>
      </c>
      <c r="S28" s="215">
        <v>0</v>
      </c>
      <c r="T28" s="213">
        <v>0</v>
      </c>
      <c r="U28" s="214">
        <v>0</v>
      </c>
      <c r="V28" s="215">
        <v>0</v>
      </c>
    </row>
    <row r="29" spans="1:22" ht="18.45" customHeight="1" thickBot="1" x14ac:dyDescent="0.3">
      <c r="A29" s="216" t="s">
        <v>70</v>
      </c>
      <c r="B29" s="217"/>
      <c r="C29" s="217"/>
      <c r="D29" s="217"/>
      <c r="E29" s="217"/>
      <c r="F29" s="217"/>
      <c r="G29" s="218"/>
      <c r="H29" s="219">
        <f>SUM(H26:H28)</f>
        <v>8275983.9000000004</v>
      </c>
      <c r="I29" s="220"/>
      <c r="J29" s="220"/>
      <c r="K29" s="219">
        <f>SUM(K26:K28)</f>
        <v>8577225.75</v>
      </c>
      <c r="L29" s="220"/>
      <c r="M29" s="221"/>
      <c r="N29" s="220">
        <f>SUM(N26:N28)</f>
        <v>9132196.9199999999</v>
      </c>
      <c r="O29" s="220"/>
      <c r="P29" s="220"/>
      <c r="Q29" s="219">
        <f>SUM(Q26:Q28)</f>
        <v>8778103.9500000011</v>
      </c>
      <c r="R29" s="220"/>
      <c r="S29" s="221"/>
      <c r="T29" s="219">
        <f>SUM(T26:T28)</f>
        <v>9136509.4900000021</v>
      </c>
      <c r="U29" s="220"/>
      <c r="V29" s="221"/>
    </row>
    <row r="30" spans="1:22" ht="16.95" customHeight="1" x14ac:dyDescent="0.25">
      <c r="A30" s="56" t="s">
        <v>68</v>
      </c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</row>
  </sheetData>
  <sheetProtection algorithmName="SHA-512" hashValue="nN6kqCwA1odFI/CS1DCRMvC2WlXoZPXwkEClg9bYQSnlPYLTdJYwubkFf3Hq5qqV4X/MD6TlxVV5fdHLIDiZXg==" saltValue="F3iulXonRDJUUtrLACEK2g==" spinCount="100000" sheet="1" objects="1" scenarios="1"/>
  <protectedRanges>
    <protectedRange sqref="H10:H14 K10:K14 N10:N14 Q10:Q14 T10:T14" name="Plage1"/>
    <protectedRange sqref="Q16:Q17 N16:N17 K16:K17 H16:H17 T16:T17" name="Plage2"/>
    <protectedRange sqref="H22:H25 K22:K25 N22:N25 Q22:Q25 T22:T25" name="Plage5"/>
    <protectedRange sqref="T27:T28 Q27:Q28 N27:N28 K27:K28 H27:H28" name="Plage6"/>
  </protectedRanges>
  <mergeCells count="131">
    <mergeCell ref="A1:C2"/>
    <mergeCell ref="D1:I2"/>
    <mergeCell ref="J1:O2"/>
    <mergeCell ref="P1:Q1"/>
    <mergeCell ref="R1:S1"/>
    <mergeCell ref="P2:Q2"/>
    <mergeCell ref="R2:S2"/>
    <mergeCell ref="P3:Q3"/>
    <mergeCell ref="R3:S3"/>
    <mergeCell ref="H6:V6"/>
    <mergeCell ref="H7:J7"/>
    <mergeCell ref="K7:M7"/>
    <mergeCell ref="N7:P7"/>
    <mergeCell ref="Q7:S7"/>
    <mergeCell ref="T7:V7"/>
    <mergeCell ref="H8:V8"/>
    <mergeCell ref="A9:G9"/>
    <mergeCell ref="H9:J9"/>
    <mergeCell ref="K9:M9"/>
    <mergeCell ref="N9:P9"/>
    <mergeCell ref="Q9:S9"/>
    <mergeCell ref="T9:V9"/>
    <mergeCell ref="A10:G10"/>
    <mergeCell ref="H10:J10"/>
    <mergeCell ref="K10:M10"/>
    <mergeCell ref="N10:P10"/>
    <mergeCell ref="Q10:S10"/>
    <mergeCell ref="T10:V10"/>
    <mergeCell ref="A11:G11"/>
    <mergeCell ref="H11:J11"/>
    <mergeCell ref="K11:M11"/>
    <mergeCell ref="N11:P11"/>
    <mergeCell ref="Q11:S11"/>
    <mergeCell ref="T11:V11"/>
    <mergeCell ref="A12:G12"/>
    <mergeCell ref="H12:J12"/>
    <mergeCell ref="K12:M12"/>
    <mergeCell ref="N12:P12"/>
    <mergeCell ref="Q12:S12"/>
    <mergeCell ref="T12:V12"/>
    <mergeCell ref="A13:G13"/>
    <mergeCell ref="H13:J13"/>
    <mergeCell ref="K13:M13"/>
    <mergeCell ref="N13:P13"/>
    <mergeCell ref="Q13:S13"/>
    <mergeCell ref="T13:V13"/>
    <mergeCell ref="A14:G14"/>
    <mergeCell ref="H14:J14"/>
    <mergeCell ref="K14:M14"/>
    <mergeCell ref="N14:P14"/>
    <mergeCell ref="Q14:S14"/>
    <mergeCell ref="T14:V14"/>
    <mergeCell ref="A15:G15"/>
    <mergeCell ref="H15:J15"/>
    <mergeCell ref="K15:M15"/>
    <mergeCell ref="N15:P15"/>
    <mergeCell ref="Q15:S15"/>
    <mergeCell ref="T15:V15"/>
    <mergeCell ref="A16:G16"/>
    <mergeCell ref="H16:J16"/>
    <mergeCell ref="K16:M16"/>
    <mergeCell ref="N16:P16"/>
    <mergeCell ref="Q16:S16"/>
    <mergeCell ref="T16:V16"/>
    <mergeCell ref="A17:G17"/>
    <mergeCell ref="H17:J17"/>
    <mergeCell ref="K17:M17"/>
    <mergeCell ref="N17:P17"/>
    <mergeCell ref="Q17:S17"/>
    <mergeCell ref="T17:V17"/>
    <mergeCell ref="H20:V20"/>
    <mergeCell ref="A18:G18"/>
    <mergeCell ref="H18:J18"/>
    <mergeCell ref="K18:M18"/>
    <mergeCell ref="N18:P18"/>
    <mergeCell ref="Q18:S18"/>
    <mergeCell ref="T18:V18"/>
    <mergeCell ref="A21:G21"/>
    <mergeCell ref="H21:J21"/>
    <mergeCell ref="K21:M21"/>
    <mergeCell ref="N21:P21"/>
    <mergeCell ref="Q21:S21"/>
    <mergeCell ref="T21:V21"/>
    <mergeCell ref="A22:G22"/>
    <mergeCell ref="H22:J22"/>
    <mergeCell ref="K22:M22"/>
    <mergeCell ref="N22:P22"/>
    <mergeCell ref="Q22:S22"/>
    <mergeCell ref="T22:V22"/>
    <mergeCell ref="A23:G23"/>
    <mergeCell ref="H23:J23"/>
    <mergeCell ref="K23:M23"/>
    <mergeCell ref="N23:P23"/>
    <mergeCell ref="Q23:S23"/>
    <mergeCell ref="T23:V23"/>
    <mergeCell ref="A24:G24"/>
    <mergeCell ref="H24:J24"/>
    <mergeCell ref="K24:M24"/>
    <mergeCell ref="N24:P24"/>
    <mergeCell ref="Q24:S24"/>
    <mergeCell ref="T24:V24"/>
    <mergeCell ref="A25:G25"/>
    <mergeCell ref="H25:J25"/>
    <mergeCell ref="K25:M25"/>
    <mergeCell ref="N25:P25"/>
    <mergeCell ref="Q25:S25"/>
    <mergeCell ref="T25:V25"/>
    <mergeCell ref="A26:G26"/>
    <mergeCell ref="H26:J26"/>
    <mergeCell ref="K26:M26"/>
    <mergeCell ref="N26:P26"/>
    <mergeCell ref="Q26:S26"/>
    <mergeCell ref="T26:V26"/>
    <mergeCell ref="A27:G27"/>
    <mergeCell ref="H27:J27"/>
    <mergeCell ref="K27:M27"/>
    <mergeCell ref="N27:P27"/>
    <mergeCell ref="Q27:S27"/>
    <mergeCell ref="T27:V27"/>
    <mergeCell ref="A28:G28"/>
    <mergeCell ref="H28:J28"/>
    <mergeCell ref="K28:M28"/>
    <mergeCell ref="N28:P28"/>
    <mergeCell ref="Q28:S28"/>
    <mergeCell ref="T28:V28"/>
    <mergeCell ref="A29:G29"/>
    <mergeCell ref="H29:J29"/>
    <mergeCell ref="K29:M29"/>
    <mergeCell ref="N29:P29"/>
    <mergeCell ref="Q29:S29"/>
    <mergeCell ref="T29:V29"/>
  </mergeCells>
  <pageMargins left="0.3543307086614173" right="0.3543307086614173" top="0.3543307086614173" bottom="0.3543307086614173" header="0.11811023622047244" footer="0.11811023622047244"/>
  <pageSetup paperSize="9" scale="97" orientation="landscape" r:id="rId1"/>
  <headerFooter alignWithMargins="0">
    <oddFooter>&amp;RPage 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euil20"/>
  <dimension ref="A1:V31"/>
  <sheetViews>
    <sheetView zoomScaleNormal="100" workbookViewId="0">
      <selection activeCell="Q23" sqref="Q23:S23"/>
    </sheetView>
  </sheetViews>
  <sheetFormatPr baseColWidth="10" defaultRowHeight="13.2" x14ac:dyDescent="0.25"/>
  <cols>
    <col min="1" max="7" width="5.33203125" customWidth="1"/>
    <col min="8" max="8" width="6.5546875" customWidth="1"/>
    <col min="9" max="19" width="5.33203125" customWidth="1"/>
    <col min="20" max="22" width="4.88671875" customWidth="1"/>
  </cols>
  <sheetData>
    <row r="1" spans="1:22" x14ac:dyDescent="0.25">
      <c r="A1" s="192" t="str">
        <f>Coordonnées!A1</f>
        <v>Synthèse du Budget</v>
      </c>
      <c r="B1" s="148"/>
      <c r="C1" s="148"/>
      <c r="D1" s="144" t="str">
        <f>Coordonnées!D1</f>
        <v>Administration communale de</v>
      </c>
      <c r="E1" s="144"/>
      <c r="F1" s="144"/>
      <c r="G1" s="144"/>
      <c r="H1" s="144"/>
      <c r="I1" s="144"/>
      <c r="J1" s="142" t="str">
        <f>Coordonnées!J1</f>
        <v>HASTIERE</v>
      </c>
      <c r="K1" s="142"/>
      <c r="L1" s="142"/>
      <c r="M1" s="142"/>
      <c r="N1" s="142"/>
      <c r="O1" s="142"/>
      <c r="P1" s="168" t="str">
        <f>Coordonnées!P1</f>
        <v>Code INS</v>
      </c>
      <c r="Q1" s="169"/>
      <c r="R1" s="164">
        <f>Coordonnées!R1</f>
        <v>91142</v>
      </c>
      <c r="S1" s="165"/>
    </row>
    <row r="2" spans="1:22" x14ac:dyDescent="0.25">
      <c r="A2" s="149"/>
      <c r="B2" s="150"/>
      <c r="C2" s="150"/>
      <c r="D2" s="145"/>
      <c r="E2" s="145"/>
      <c r="F2" s="146"/>
      <c r="G2" s="146"/>
      <c r="H2" s="145"/>
      <c r="I2" s="145"/>
      <c r="J2" s="143"/>
      <c r="K2" s="143"/>
      <c r="L2" s="143"/>
      <c r="M2" s="143"/>
      <c r="N2" s="143"/>
      <c r="O2" s="143"/>
      <c r="P2" s="170" t="str">
        <f>Coordonnées!P2</f>
        <v>Exercice:</v>
      </c>
      <c r="Q2" s="171"/>
      <c r="R2" s="166">
        <f>Coordonnées!R2</f>
        <v>2022</v>
      </c>
      <c r="S2" s="167"/>
    </row>
    <row r="3" spans="1:22" x14ac:dyDescent="0.25">
      <c r="A3" s="86" t="str">
        <f>Coordonnées!A3</f>
        <v>Modèle officiel généré par l'application eComptes © SPW Intérieur et Action Sociale</v>
      </c>
      <c r="B3" s="16"/>
      <c r="C3" s="16"/>
      <c r="D3" s="16"/>
      <c r="E3" s="16"/>
      <c r="F3" s="30"/>
      <c r="G3" s="30"/>
      <c r="H3" s="28"/>
      <c r="I3" s="28"/>
      <c r="J3" s="29"/>
      <c r="K3" s="29"/>
      <c r="L3" s="29"/>
      <c r="M3" s="29"/>
      <c r="N3" s="28"/>
      <c r="O3" s="28"/>
      <c r="P3" s="139" t="str">
        <f>Coordonnées!P3</f>
        <v>Version:</v>
      </c>
      <c r="Q3" s="140"/>
      <c r="R3" s="172">
        <f>Coordonnées!R3</f>
        <v>1</v>
      </c>
      <c r="S3" s="173"/>
    </row>
    <row r="4" spans="1:22" ht="13.2" customHeight="1" x14ac:dyDescent="0.25">
      <c r="A4" s="38"/>
      <c r="B4" s="38"/>
      <c r="C4" s="38"/>
      <c r="D4" s="38"/>
      <c r="E4" s="38"/>
      <c r="F4" s="38"/>
      <c r="G4" s="3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</row>
    <row r="5" spans="1:22" ht="16.95" customHeight="1" x14ac:dyDescent="0.25">
      <c r="A5" s="3"/>
      <c r="B5" s="19"/>
      <c r="C5" s="19"/>
      <c r="D5" s="19"/>
      <c r="E5" s="19"/>
      <c r="L5" s="41"/>
      <c r="M5" s="41"/>
      <c r="N5" s="41"/>
      <c r="O5" s="41"/>
      <c r="P5" s="41"/>
      <c r="Q5" s="41"/>
      <c r="R5" s="40"/>
      <c r="S5" s="40"/>
    </row>
    <row r="6" spans="1:22" ht="18.45" customHeight="1" x14ac:dyDescent="0.25">
      <c r="A6" s="14"/>
      <c r="B6" s="19"/>
      <c r="C6" s="19"/>
      <c r="D6" s="19"/>
      <c r="E6" s="19"/>
      <c r="H6" s="245" t="s">
        <v>45</v>
      </c>
      <c r="I6" s="245"/>
      <c r="J6" s="245"/>
      <c r="K6" s="245"/>
      <c r="L6" s="245"/>
      <c r="M6" s="245"/>
      <c r="N6" s="245"/>
      <c r="O6" s="245"/>
      <c r="P6" s="245"/>
      <c r="Q6" s="245"/>
      <c r="R6" s="245"/>
      <c r="S6" s="245"/>
      <c r="T6" s="246"/>
      <c r="U6" s="246"/>
      <c r="V6" s="246"/>
    </row>
    <row r="7" spans="1:22" ht="18.45" customHeight="1" x14ac:dyDescent="0.25">
      <c r="A7" s="42"/>
      <c r="B7" s="45"/>
      <c r="C7" s="44"/>
      <c r="D7" s="44"/>
      <c r="E7" s="44"/>
      <c r="F7" s="44"/>
      <c r="G7" s="44"/>
      <c r="H7" s="247" t="str">
        <f>Coordonnées!$H$27</f>
        <v>Budget</v>
      </c>
      <c r="I7" s="247"/>
      <c r="J7" s="247"/>
      <c r="K7" s="247" t="str">
        <f>Coordonnées!$H$27</f>
        <v>Budget</v>
      </c>
      <c r="L7" s="247"/>
      <c r="M7" s="247"/>
      <c r="N7" s="247" t="str">
        <f>Coordonnées!$H$27</f>
        <v>Budget</v>
      </c>
      <c r="O7" s="247"/>
      <c r="P7" s="247"/>
      <c r="Q7" s="247" t="str">
        <f>Coordonnées!$H$27</f>
        <v>Budget</v>
      </c>
      <c r="R7" s="247"/>
      <c r="S7" s="247"/>
      <c r="T7" s="247" t="str">
        <f>Coordonnées!$H$27</f>
        <v>Budget</v>
      </c>
      <c r="U7" s="247"/>
      <c r="V7" s="247"/>
    </row>
    <row r="8" spans="1:22" ht="18.45" customHeight="1" x14ac:dyDescent="0.25">
      <c r="A8" s="42"/>
      <c r="B8" s="48"/>
      <c r="C8" s="44"/>
      <c r="D8" s="44"/>
      <c r="E8" s="44"/>
      <c r="F8" s="44"/>
      <c r="G8" s="44"/>
      <c r="H8" s="248" t="s">
        <v>101</v>
      </c>
      <c r="I8" s="249"/>
      <c r="J8" s="249"/>
      <c r="K8" s="249"/>
      <c r="L8" s="249"/>
      <c r="M8" s="249"/>
      <c r="N8" s="249"/>
      <c r="O8" s="249"/>
      <c r="P8" s="249"/>
      <c r="Q8" s="249"/>
      <c r="R8" s="249"/>
      <c r="S8" s="249"/>
      <c r="T8" s="250"/>
      <c r="U8" s="250"/>
      <c r="V8" s="251"/>
    </row>
    <row r="9" spans="1:22" ht="18.45" customHeight="1" x14ac:dyDescent="0.25">
      <c r="A9" s="241" t="s">
        <v>2</v>
      </c>
      <c r="B9" s="252"/>
      <c r="C9" s="241"/>
      <c r="D9" s="241"/>
      <c r="E9" s="241"/>
      <c r="F9" s="241"/>
      <c r="G9" s="241"/>
      <c r="H9" s="242">
        <f>K9-1</f>
        <v>2018</v>
      </c>
      <c r="I9" s="242"/>
      <c r="J9" s="242"/>
      <c r="K9" s="242">
        <f>N9-1</f>
        <v>2019</v>
      </c>
      <c r="L9" s="242"/>
      <c r="M9" s="242"/>
      <c r="N9" s="242">
        <f>Q9-1</f>
        <v>2020</v>
      </c>
      <c r="O9" s="242"/>
      <c r="P9" s="242"/>
      <c r="Q9" s="242">
        <f>T9-1</f>
        <v>2021</v>
      </c>
      <c r="R9" s="242"/>
      <c r="S9" s="242"/>
      <c r="T9" s="242">
        <f>R2</f>
        <v>2022</v>
      </c>
      <c r="U9" s="242"/>
      <c r="V9" s="242"/>
    </row>
    <row r="10" spans="1:22" ht="18.45" customHeight="1" x14ac:dyDescent="0.25">
      <c r="A10" s="243" t="s">
        <v>15</v>
      </c>
      <c r="B10" s="244"/>
      <c r="C10" s="244"/>
      <c r="D10" s="244"/>
      <c r="E10" s="244"/>
      <c r="F10" s="244"/>
      <c r="G10" s="244"/>
      <c r="H10" s="234">
        <v>22000</v>
      </c>
      <c r="I10" s="235">
        <v>5512664.2599999998</v>
      </c>
      <c r="J10" s="236">
        <v>5512664.2599999998</v>
      </c>
      <c r="K10" s="234">
        <v>63680.56</v>
      </c>
      <c r="L10" s="235">
        <v>5512664.2599999998</v>
      </c>
      <c r="M10" s="236">
        <v>5512664.2599999998</v>
      </c>
      <c r="N10" s="234">
        <v>0</v>
      </c>
      <c r="O10" s="235">
        <v>5512664.2599999998</v>
      </c>
      <c r="P10" s="236">
        <v>5512664.2599999998</v>
      </c>
      <c r="Q10" s="234">
        <v>17000</v>
      </c>
      <c r="R10" s="235">
        <v>5512664.2599999998</v>
      </c>
      <c r="S10" s="236">
        <v>5512664.2599999998</v>
      </c>
      <c r="T10" s="234">
        <v>38000</v>
      </c>
      <c r="U10" s="235">
        <v>5512664.2599999998</v>
      </c>
      <c r="V10" s="236">
        <v>5512664.2599999998</v>
      </c>
    </row>
    <row r="11" spans="1:22" ht="18.45" customHeight="1" x14ac:dyDescent="0.25">
      <c r="A11" s="225" t="s">
        <v>46</v>
      </c>
      <c r="B11" s="226"/>
      <c r="C11" s="226"/>
      <c r="D11" s="226"/>
      <c r="E11" s="226"/>
      <c r="F11" s="226"/>
      <c r="G11" s="226"/>
      <c r="H11" s="231">
        <v>4145100</v>
      </c>
      <c r="I11" s="232">
        <v>2726342.74</v>
      </c>
      <c r="J11" s="233">
        <v>2726342.74</v>
      </c>
      <c r="K11" s="231">
        <v>2295100</v>
      </c>
      <c r="L11" s="232">
        <v>2726342.74</v>
      </c>
      <c r="M11" s="233">
        <v>2726342.74</v>
      </c>
      <c r="N11" s="231">
        <v>3632290</v>
      </c>
      <c r="O11" s="232">
        <v>2726342.74</v>
      </c>
      <c r="P11" s="233">
        <v>2726342.74</v>
      </c>
      <c r="Q11" s="231">
        <v>3973350</v>
      </c>
      <c r="R11" s="232">
        <v>2726342.74</v>
      </c>
      <c r="S11" s="233">
        <v>2726342.74</v>
      </c>
      <c r="T11" s="231">
        <v>4943400</v>
      </c>
      <c r="U11" s="232">
        <v>2726342.74</v>
      </c>
      <c r="V11" s="233">
        <v>2726342.74</v>
      </c>
    </row>
    <row r="12" spans="1:22" ht="18.45" customHeight="1" x14ac:dyDescent="0.25">
      <c r="A12" s="225" t="s">
        <v>16</v>
      </c>
      <c r="B12" s="226"/>
      <c r="C12" s="226"/>
      <c r="D12" s="226"/>
      <c r="E12" s="226"/>
      <c r="F12" s="226"/>
      <c r="G12" s="226"/>
      <c r="H12" s="231">
        <v>1731.99</v>
      </c>
      <c r="I12" s="232">
        <v>4264832.04</v>
      </c>
      <c r="J12" s="233">
        <v>4264832.04</v>
      </c>
      <c r="K12" s="231">
        <v>1731.99</v>
      </c>
      <c r="L12" s="232">
        <v>4264832.04</v>
      </c>
      <c r="M12" s="233">
        <v>4264832.04</v>
      </c>
      <c r="N12" s="231">
        <v>5032.74</v>
      </c>
      <c r="O12" s="232">
        <v>4264832.04</v>
      </c>
      <c r="P12" s="233">
        <v>4264832.04</v>
      </c>
      <c r="Q12" s="231">
        <v>5032.74</v>
      </c>
      <c r="R12" s="232">
        <v>4264832.04</v>
      </c>
      <c r="S12" s="233">
        <v>4264832.04</v>
      </c>
      <c r="T12" s="231">
        <v>10032.74</v>
      </c>
      <c r="U12" s="232">
        <v>4264832.04</v>
      </c>
      <c r="V12" s="233">
        <v>4264832.04</v>
      </c>
    </row>
    <row r="13" spans="1:22" ht="18.45" customHeight="1" x14ac:dyDescent="0.25">
      <c r="A13" s="225" t="s">
        <v>3</v>
      </c>
      <c r="B13" s="226"/>
      <c r="C13" s="226"/>
      <c r="D13" s="226"/>
      <c r="E13" s="226"/>
      <c r="F13" s="226"/>
      <c r="G13" s="226"/>
      <c r="H13" s="231">
        <v>0</v>
      </c>
      <c r="I13" s="232">
        <v>41563.69</v>
      </c>
      <c r="J13" s="233">
        <v>41563.69</v>
      </c>
      <c r="K13" s="231">
        <v>0</v>
      </c>
      <c r="L13" s="232">
        <v>41563.69</v>
      </c>
      <c r="M13" s="233">
        <v>41563.69</v>
      </c>
      <c r="N13" s="231">
        <v>0</v>
      </c>
      <c r="O13" s="232">
        <v>41563.69</v>
      </c>
      <c r="P13" s="233">
        <v>41563.69</v>
      </c>
      <c r="Q13" s="231">
        <v>0</v>
      </c>
      <c r="R13" s="232">
        <v>41563.69</v>
      </c>
      <c r="S13" s="233">
        <v>41563.69</v>
      </c>
      <c r="T13" s="231">
        <v>0</v>
      </c>
      <c r="U13" s="232">
        <v>41563.69</v>
      </c>
      <c r="V13" s="233">
        <v>41563.69</v>
      </c>
    </row>
    <row r="14" spans="1:22" ht="18.45" customHeight="1" thickBot="1" x14ac:dyDescent="0.3">
      <c r="A14" s="210"/>
      <c r="B14" s="211"/>
      <c r="C14" s="211"/>
      <c r="D14" s="211"/>
      <c r="E14" s="211"/>
      <c r="F14" s="211"/>
      <c r="G14" s="211"/>
      <c r="H14" s="213">
        <v>0</v>
      </c>
      <c r="I14" s="214">
        <v>0</v>
      </c>
      <c r="J14" s="215">
        <v>0</v>
      </c>
      <c r="K14" s="213">
        <v>0</v>
      </c>
      <c r="L14" s="214">
        <v>0</v>
      </c>
      <c r="M14" s="215">
        <v>0</v>
      </c>
      <c r="N14" s="213">
        <v>0</v>
      </c>
      <c r="O14" s="214">
        <v>0</v>
      </c>
      <c r="P14" s="215">
        <v>0</v>
      </c>
      <c r="Q14" s="213">
        <v>0</v>
      </c>
      <c r="R14" s="214">
        <v>0</v>
      </c>
      <c r="S14" s="215">
        <v>0</v>
      </c>
      <c r="T14" s="213">
        <v>0</v>
      </c>
      <c r="U14" s="214">
        <v>0</v>
      </c>
      <c r="V14" s="215">
        <v>0</v>
      </c>
    </row>
    <row r="15" spans="1:22" ht="18.45" customHeight="1" thickBot="1" x14ac:dyDescent="0.3">
      <c r="A15" s="203" t="s">
        <v>69</v>
      </c>
      <c r="B15" s="204"/>
      <c r="C15" s="204"/>
      <c r="D15" s="204"/>
      <c r="E15" s="204"/>
      <c r="F15" s="204"/>
      <c r="G15" s="204"/>
      <c r="H15" s="222">
        <f>SUM(H10:H14)</f>
        <v>4168831.99</v>
      </c>
      <c r="I15" s="223"/>
      <c r="J15" s="224"/>
      <c r="K15" s="223">
        <f>SUM(K10:K14)</f>
        <v>2360512.5500000003</v>
      </c>
      <c r="L15" s="223"/>
      <c r="M15" s="223"/>
      <c r="N15" s="222">
        <f>SUM(N10:N14)</f>
        <v>3637322.74</v>
      </c>
      <c r="O15" s="223"/>
      <c r="P15" s="224"/>
      <c r="Q15" s="223">
        <f>SUM(Q10:Q14)</f>
        <v>3995382.74</v>
      </c>
      <c r="R15" s="223"/>
      <c r="S15" s="224"/>
      <c r="T15" s="223">
        <f>SUM(T10:T14)</f>
        <v>4991432.74</v>
      </c>
      <c r="U15" s="223"/>
      <c r="V15" s="224"/>
    </row>
    <row r="16" spans="1:22" ht="18.45" customHeight="1" x14ac:dyDescent="0.25">
      <c r="A16" s="225" t="s">
        <v>30</v>
      </c>
      <c r="B16" s="226"/>
      <c r="C16" s="226"/>
      <c r="D16" s="226"/>
      <c r="E16" s="226"/>
      <c r="F16" s="226"/>
      <c r="G16" s="226"/>
      <c r="H16" s="228">
        <v>2870</v>
      </c>
      <c r="I16" s="229">
        <v>1521059.02</v>
      </c>
      <c r="J16" s="230">
        <v>2351270.66</v>
      </c>
      <c r="K16" s="228">
        <v>15617</v>
      </c>
      <c r="L16" s="229">
        <v>1659060.83</v>
      </c>
      <c r="M16" s="230">
        <v>1521059.02</v>
      </c>
      <c r="N16" s="228">
        <v>149482.88</v>
      </c>
      <c r="O16" s="229">
        <v>2230351.92</v>
      </c>
      <c r="P16" s="230">
        <v>1659060.83</v>
      </c>
      <c r="Q16" s="228">
        <v>39929.1</v>
      </c>
      <c r="R16" s="229">
        <v>2351270.66</v>
      </c>
      <c r="S16" s="230">
        <v>2230351.92</v>
      </c>
      <c r="T16" s="228">
        <v>738383.21</v>
      </c>
      <c r="U16" s="229">
        <v>2351270.66</v>
      </c>
      <c r="V16" s="230">
        <v>2230351.92</v>
      </c>
    </row>
    <row r="17" spans="1:22" ht="18.45" customHeight="1" thickBot="1" x14ac:dyDescent="0.3">
      <c r="A17" s="210" t="s">
        <v>3</v>
      </c>
      <c r="B17" s="211"/>
      <c r="C17" s="211"/>
      <c r="D17" s="211"/>
      <c r="E17" s="211"/>
      <c r="F17" s="211"/>
      <c r="G17" s="211"/>
      <c r="H17" s="213">
        <v>50000</v>
      </c>
      <c r="I17" s="214">
        <v>1192323.53</v>
      </c>
      <c r="J17" s="215">
        <v>824300.6</v>
      </c>
      <c r="K17" s="213">
        <v>471449.76</v>
      </c>
      <c r="L17" s="214">
        <v>4295659.8600000003</v>
      </c>
      <c r="M17" s="215">
        <v>1192323.53</v>
      </c>
      <c r="N17" s="213">
        <v>75000</v>
      </c>
      <c r="O17" s="214">
        <v>1045347.08</v>
      </c>
      <c r="P17" s="215">
        <v>4295659.8600000003</v>
      </c>
      <c r="Q17" s="213">
        <v>452540</v>
      </c>
      <c r="R17" s="214">
        <v>824300.6</v>
      </c>
      <c r="S17" s="215">
        <v>1045347.08</v>
      </c>
      <c r="T17" s="213">
        <v>1111242.48</v>
      </c>
      <c r="U17" s="214">
        <v>824300.6</v>
      </c>
      <c r="V17" s="215">
        <v>1045347.08</v>
      </c>
    </row>
    <row r="18" spans="1:22" ht="18.45" customHeight="1" thickBot="1" x14ac:dyDescent="0.3">
      <c r="A18" s="216" t="s">
        <v>70</v>
      </c>
      <c r="B18" s="217"/>
      <c r="C18" s="217"/>
      <c r="D18" s="217"/>
      <c r="E18" s="217"/>
      <c r="F18" s="217"/>
      <c r="G18" s="217"/>
      <c r="H18" s="219">
        <f>SUM(H15:H17)</f>
        <v>4221701.99</v>
      </c>
      <c r="I18" s="220"/>
      <c r="J18" s="221"/>
      <c r="K18" s="220">
        <f>SUM(K15:K17)</f>
        <v>2847579.3100000005</v>
      </c>
      <c r="L18" s="220"/>
      <c r="M18" s="220"/>
      <c r="N18" s="219">
        <f>SUM(N15:N17)</f>
        <v>3861805.62</v>
      </c>
      <c r="O18" s="220"/>
      <c r="P18" s="221"/>
      <c r="Q18" s="219">
        <f>SUM(Q15:Q17)</f>
        <v>4487851.84</v>
      </c>
      <c r="R18" s="220"/>
      <c r="S18" s="221"/>
      <c r="T18" s="219">
        <f>SUM(T15:T17)</f>
        <v>6841058.4299999997</v>
      </c>
      <c r="U18" s="220"/>
      <c r="V18" s="221"/>
    </row>
    <row r="19" spans="1:22" s="76" customFormat="1" ht="28.2" customHeight="1" x14ac:dyDescent="0.25">
      <c r="A19" s="88" t="s">
        <v>68</v>
      </c>
      <c r="B19" s="89"/>
      <c r="C19" s="89"/>
      <c r="D19" s="89"/>
      <c r="E19" s="89"/>
      <c r="H19" s="90"/>
      <c r="I19" s="90"/>
      <c r="J19" s="90"/>
      <c r="K19" s="90"/>
      <c r="L19" s="91"/>
      <c r="M19" s="91"/>
      <c r="N19" s="91"/>
      <c r="O19" s="91"/>
      <c r="P19" s="91"/>
      <c r="Q19" s="91"/>
      <c r="R19" s="91"/>
      <c r="S19" s="91"/>
    </row>
    <row r="20" spans="1:22" ht="18.45" customHeight="1" x14ac:dyDescent="0.25">
      <c r="A20" s="43"/>
      <c r="B20" s="44"/>
      <c r="C20" s="44"/>
      <c r="D20" s="44"/>
      <c r="E20" s="44"/>
      <c r="F20" s="44"/>
      <c r="G20" s="44"/>
      <c r="H20" s="237" t="s">
        <v>102</v>
      </c>
      <c r="I20" s="238"/>
      <c r="J20" s="238"/>
      <c r="K20" s="238"/>
      <c r="L20" s="238"/>
      <c r="M20" s="238"/>
      <c r="N20" s="238"/>
      <c r="O20" s="238"/>
      <c r="P20" s="238"/>
      <c r="Q20" s="238"/>
      <c r="R20" s="238"/>
      <c r="S20" s="238"/>
      <c r="T20" s="239"/>
      <c r="U20" s="239"/>
      <c r="V20" s="240"/>
    </row>
    <row r="21" spans="1:22" ht="18.45" customHeight="1" x14ac:dyDescent="0.25">
      <c r="A21" s="241" t="s">
        <v>2</v>
      </c>
      <c r="B21" s="241"/>
      <c r="C21" s="241"/>
      <c r="D21" s="241"/>
      <c r="E21" s="241"/>
      <c r="F21" s="241"/>
      <c r="G21" s="241"/>
      <c r="H21" s="242">
        <f>K21-1</f>
        <v>2018</v>
      </c>
      <c r="I21" s="242"/>
      <c r="J21" s="242"/>
      <c r="K21" s="242">
        <f>N21-1</f>
        <v>2019</v>
      </c>
      <c r="L21" s="242"/>
      <c r="M21" s="242"/>
      <c r="N21" s="242">
        <f>Q21-1</f>
        <v>2020</v>
      </c>
      <c r="O21" s="242"/>
      <c r="P21" s="242"/>
      <c r="Q21" s="242">
        <f>T21-1</f>
        <v>2021</v>
      </c>
      <c r="R21" s="242"/>
      <c r="S21" s="242"/>
      <c r="T21" s="242">
        <f>R2</f>
        <v>2022</v>
      </c>
      <c r="U21" s="242"/>
      <c r="V21" s="242"/>
    </row>
    <row r="22" spans="1:22" ht="18.45" customHeight="1" x14ac:dyDescent="0.25">
      <c r="A22" s="243" t="s">
        <v>15</v>
      </c>
      <c r="B22" s="244"/>
      <c r="C22" s="244"/>
      <c r="D22" s="244"/>
      <c r="E22" s="244"/>
      <c r="F22" s="244"/>
      <c r="G22" s="244"/>
      <c r="H22" s="234">
        <v>2099645</v>
      </c>
      <c r="I22" s="235">
        <v>373432.17</v>
      </c>
      <c r="J22" s="236">
        <v>697745.74</v>
      </c>
      <c r="K22" s="234">
        <v>1362949.76</v>
      </c>
      <c r="L22" s="235">
        <v>365967.42</v>
      </c>
      <c r="M22" s="236">
        <v>373432.17</v>
      </c>
      <c r="N22" s="234">
        <v>1481188.16</v>
      </c>
      <c r="O22" s="235">
        <v>414709.37</v>
      </c>
      <c r="P22" s="236">
        <v>365967.42</v>
      </c>
      <c r="Q22" s="234">
        <v>1714250</v>
      </c>
      <c r="R22" s="235">
        <v>697745.74</v>
      </c>
      <c r="S22" s="236">
        <v>414709.37</v>
      </c>
      <c r="T22" s="234">
        <v>3151300</v>
      </c>
      <c r="U22" s="235">
        <v>557211.56000000006</v>
      </c>
      <c r="V22" s="236">
        <v>577850.16</v>
      </c>
    </row>
    <row r="23" spans="1:22" ht="18.45" customHeight="1" x14ac:dyDescent="0.25">
      <c r="A23" s="225" t="s">
        <v>46</v>
      </c>
      <c r="B23" s="226"/>
      <c r="C23" s="226"/>
      <c r="D23" s="226"/>
      <c r="E23" s="226"/>
      <c r="F23" s="226"/>
      <c r="G23" s="226"/>
      <c r="H23" s="231">
        <v>50000</v>
      </c>
      <c r="I23" s="232">
        <v>12728583.199999999</v>
      </c>
      <c r="J23" s="233">
        <v>13240574.68</v>
      </c>
      <c r="K23" s="231">
        <v>0</v>
      </c>
      <c r="L23" s="232">
        <v>12120371.99</v>
      </c>
      <c r="M23" s="233">
        <v>12728583.199999999</v>
      </c>
      <c r="N23" s="231">
        <v>75000</v>
      </c>
      <c r="O23" s="232">
        <v>12941517.73</v>
      </c>
      <c r="P23" s="233">
        <v>12120371.99</v>
      </c>
      <c r="Q23" s="231">
        <v>452540</v>
      </c>
      <c r="R23" s="232">
        <v>13240574.68</v>
      </c>
      <c r="S23" s="233">
        <v>12941517.73</v>
      </c>
      <c r="T23" s="231">
        <v>622305.48</v>
      </c>
      <c r="U23" s="232">
        <v>13289626.9983333</v>
      </c>
      <c r="V23" s="233">
        <v>13396094.2633333</v>
      </c>
    </row>
    <row r="24" spans="1:22" ht="18.45" customHeight="1" x14ac:dyDescent="0.25">
      <c r="A24" s="225" t="s">
        <v>16</v>
      </c>
      <c r="B24" s="226"/>
      <c r="C24" s="226"/>
      <c r="D24" s="226"/>
      <c r="E24" s="226"/>
      <c r="F24" s="226"/>
      <c r="G24" s="226"/>
      <c r="H24" s="231">
        <v>1188000</v>
      </c>
      <c r="I24" s="232">
        <v>548784.99</v>
      </c>
      <c r="J24" s="233">
        <v>408005.67</v>
      </c>
      <c r="K24" s="231">
        <v>1003000</v>
      </c>
      <c r="L24" s="232">
        <v>536819.05000000005</v>
      </c>
      <c r="M24" s="233">
        <v>548784.99</v>
      </c>
      <c r="N24" s="231">
        <v>1523477.88</v>
      </c>
      <c r="O24" s="232">
        <v>344975.81</v>
      </c>
      <c r="P24" s="233">
        <v>536819.05000000005</v>
      </c>
      <c r="Q24" s="231">
        <v>1675000</v>
      </c>
      <c r="R24" s="232">
        <v>408005.67</v>
      </c>
      <c r="S24" s="233">
        <v>344975.81</v>
      </c>
      <c r="T24" s="231">
        <v>1977000</v>
      </c>
      <c r="U24" s="232">
        <v>128208.38666666699</v>
      </c>
      <c r="V24" s="233">
        <v>26303.796666666702</v>
      </c>
    </row>
    <row r="25" spans="1:22" ht="18.45" customHeight="1" thickBot="1" x14ac:dyDescent="0.3">
      <c r="A25" s="225" t="s">
        <v>3</v>
      </c>
      <c r="B25" s="226"/>
      <c r="C25" s="226"/>
      <c r="D25" s="226"/>
      <c r="E25" s="226"/>
      <c r="F25" s="226"/>
      <c r="G25" s="226"/>
      <c r="H25" s="213">
        <v>0</v>
      </c>
      <c r="I25" s="214">
        <v>0</v>
      </c>
      <c r="J25" s="215">
        <v>0</v>
      </c>
      <c r="K25" s="213">
        <v>0</v>
      </c>
      <c r="L25" s="214">
        <v>0</v>
      </c>
      <c r="M25" s="215">
        <v>0</v>
      </c>
      <c r="N25" s="213">
        <v>0</v>
      </c>
      <c r="O25" s="214">
        <v>0</v>
      </c>
      <c r="P25" s="215">
        <v>0</v>
      </c>
      <c r="Q25" s="213">
        <v>0</v>
      </c>
      <c r="R25" s="214">
        <v>0</v>
      </c>
      <c r="S25" s="215">
        <v>0</v>
      </c>
      <c r="T25" s="213">
        <v>0</v>
      </c>
      <c r="U25" s="214">
        <v>0</v>
      </c>
      <c r="V25" s="215">
        <v>0</v>
      </c>
    </row>
    <row r="26" spans="1:22" ht="18.45" customHeight="1" thickBot="1" x14ac:dyDescent="0.3">
      <c r="A26" s="203" t="s">
        <v>69</v>
      </c>
      <c r="B26" s="204"/>
      <c r="C26" s="204"/>
      <c r="D26" s="204"/>
      <c r="E26" s="204"/>
      <c r="F26" s="204"/>
      <c r="G26" s="205"/>
      <c r="H26" s="222">
        <f>SUM(H22:H25)</f>
        <v>3337645</v>
      </c>
      <c r="I26" s="223"/>
      <c r="J26" s="223"/>
      <c r="K26" s="222">
        <f>SUM(K22:K25)</f>
        <v>2365949.7599999998</v>
      </c>
      <c r="L26" s="223"/>
      <c r="M26" s="224"/>
      <c r="N26" s="223">
        <f>SUM(N22:N25)</f>
        <v>3079666.04</v>
      </c>
      <c r="O26" s="223"/>
      <c r="P26" s="223"/>
      <c r="Q26" s="222">
        <f>SUM(Q22:Q25)</f>
        <v>3841790</v>
      </c>
      <c r="R26" s="223"/>
      <c r="S26" s="224"/>
      <c r="T26" s="222">
        <f>SUM(T22:T25)</f>
        <v>5750605.4800000004</v>
      </c>
      <c r="U26" s="223"/>
      <c r="V26" s="224"/>
    </row>
    <row r="27" spans="1:22" ht="18.45" customHeight="1" x14ac:dyDescent="0.25">
      <c r="A27" s="225" t="s">
        <v>30</v>
      </c>
      <c r="B27" s="226"/>
      <c r="C27" s="226"/>
      <c r="D27" s="226"/>
      <c r="E27" s="226"/>
      <c r="F27" s="226"/>
      <c r="G27" s="227"/>
      <c r="H27" s="228">
        <v>365358.51</v>
      </c>
      <c r="I27" s="229"/>
      <c r="J27" s="230"/>
      <c r="K27" s="228">
        <v>47163.06</v>
      </c>
      <c r="L27" s="229">
        <v>10122961.629999999</v>
      </c>
      <c r="M27" s="230">
        <v>6628334.5600000005</v>
      </c>
      <c r="N27" s="228">
        <v>0</v>
      </c>
      <c r="O27" s="229">
        <v>6248838.1500000004</v>
      </c>
      <c r="P27" s="230">
        <v>10122961.629999999</v>
      </c>
      <c r="Q27" s="228">
        <v>0</v>
      </c>
      <c r="R27" s="229">
        <v>6834216</v>
      </c>
      <c r="S27" s="230">
        <v>6248838.1500000004</v>
      </c>
      <c r="T27" s="228">
        <v>0</v>
      </c>
      <c r="U27" s="229">
        <v>6001218.2883333303</v>
      </c>
      <c r="V27" s="230">
        <v>5811470.0833333302</v>
      </c>
    </row>
    <row r="28" spans="1:22" ht="18.45" customHeight="1" thickBot="1" x14ac:dyDescent="0.3">
      <c r="A28" s="210" t="s">
        <v>3</v>
      </c>
      <c r="B28" s="211"/>
      <c r="C28" s="211"/>
      <c r="D28" s="211"/>
      <c r="E28" s="211"/>
      <c r="F28" s="211"/>
      <c r="G28" s="212"/>
      <c r="H28" s="213">
        <v>884056.99</v>
      </c>
      <c r="I28" s="214">
        <v>0</v>
      </c>
      <c r="J28" s="215">
        <v>0</v>
      </c>
      <c r="K28" s="213">
        <v>481629.55</v>
      </c>
      <c r="L28" s="214">
        <v>0</v>
      </c>
      <c r="M28" s="215">
        <v>0</v>
      </c>
      <c r="N28" s="213">
        <v>782139.58</v>
      </c>
      <c r="O28" s="214">
        <v>0</v>
      </c>
      <c r="P28" s="215">
        <v>0</v>
      </c>
      <c r="Q28" s="213">
        <v>646061.84</v>
      </c>
      <c r="R28" s="214">
        <v>0</v>
      </c>
      <c r="S28" s="215">
        <v>0</v>
      </c>
      <c r="T28" s="213">
        <v>1090452.95</v>
      </c>
      <c r="U28" s="214">
        <v>0</v>
      </c>
      <c r="V28" s="215">
        <v>0</v>
      </c>
    </row>
    <row r="29" spans="1:22" ht="18.45" customHeight="1" thickBot="1" x14ac:dyDescent="0.3">
      <c r="A29" s="216" t="s">
        <v>70</v>
      </c>
      <c r="B29" s="217"/>
      <c r="C29" s="217"/>
      <c r="D29" s="217"/>
      <c r="E29" s="217"/>
      <c r="F29" s="217"/>
      <c r="G29" s="218"/>
      <c r="H29" s="219">
        <f>SUM(H26:H28)</f>
        <v>4587060.5</v>
      </c>
      <c r="I29" s="220"/>
      <c r="J29" s="220"/>
      <c r="K29" s="219">
        <f>SUM(K26:K28)</f>
        <v>2894742.3699999996</v>
      </c>
      <c r="L29" s="220"/>
      <c r="M29" s="221"/>
      <c r="N29" s="220">
        <f>SUM(N26:N28)</f>
        <v>3861805.62</v>
      </c>
      <c r="O29" s="220"/>
      <c r="P29" s="220"/>
      <c r="Q29" s="219">
        <f>SUM(Q26:Q28)</f>
        <v>4487851.84</v>
      </c>
      <c r="R29" s="220"/>
      <c r="S29" s="221"/>
      <c r="T29" s="219">
        <f>SUM(T26:T28)</f>
        <v>6841058.4300000006</v>
      </c>
      <c r="U29" s="220"/>
      <c r="V29" s="221"/>
    </row>
    <row r="30" spans="1:22" ht="16.95" customHeight="1" x14ac:dyDescent="0.25">
      <c r="A30" s="43" t="s">
        <v>68</v>
      </c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</row>
    <row r="31" spans="1:22" ht="16.95" customHeight="1" x14ac:dyDescent="0.25"/>
  </sheetData>
  <sheetProtection algorithmName="SHA-512" hashValue="hjoyWmSHkEXna5pDDv4PxobcV6EgzzynC+Xu5lWbGCQu0QJz9ZVhQ7L/TqB+VNuR76DRD/JJH7GmmCWl1Iu60A==" saltValue="p2nSKKaGj+wR1iWClx6K/g==" spinCount="100000" sheet="1" objects="1" scenarios="1"/>
  <protectedRanges>
    <protectedRange sqref="H10:H14 K10:K14 N10:N14 Q10:Q14 T10:T14" name="Plage1"/>
    <protectedRange sqref="Q16:Q17 N16:N17 K16:K17 H16:H17 T16:T17" name="Plage2"/>
    <protectedRange sqref="Q22:Q25 N22:N25 K22:K25 H22:H25 T22:T25" name="Plage5"/>
    <protectedRange sqref="Q27:Q28 N27:N28 K27:K28 H27:H28 T27:T28" name="Plage6"/>
  </protectedRanges>
  <mergeCells count="131">
    <mergeCell ref="A1:C2"/>
    <mergeCell ref="D1:I2"/>
    <mergeCell ref="J1:O2"/>
    <mergeCell ref="P1:Q1"/>
    <mergeCell ref="R1:S1"/>
    <mergeCell ref="P2:Q2"/>
    <mergeCell ref="R2:S2"/>
    <mergeCell ref="P3:Q3"/>
    <mergeCell ref="R3:S3"/>
    <mergeCell ref="H6:V6"/>
    <mergeCell ref="H7:J7"/>
    <mergeCell ref="K7:M7"/>
    <mergeCell ref="N7:P7"/>
    <mergeCell ref="Q7:S7"/>
    <mergeCell ref="T7:V7"/>
    <mergeCell ref="H8:V8"/>
    <mergeCell ref="A9:G9"/>
    <mergeCell ref="H9:J9"/>
    <mergeCell ref="K9:M9"/>
    <mergeCell ref="N9:P9"/>
    <mergeCell ref="Q9:S9"/>
    <mergeCell ref="T9:V9"/>
    <mergeCell ref="A10:G10"/>
    <mergeCell ref="H10:J10"/>
    <mergeCell ref="K10:M10"/>
    <mergeCell ref="N10:P10"/>
    <mergeCell ref="Q10:S10"/>
    <mergeCell ref="T10:V10"/>
    <mergeCell ref="A11:G11"/>
    <mergeCell ref="H11:J11"/>
    <mergeCell ref="K11:M11"/>
    <mergeCell ref="N11:P11"/>
    <mergeCell ref="Q11:S11"/>
    <mergeCell ref="T11:V11"/>
    <mergeCell ref="A12:G12"/>
    <mergeCell ref="H12:J12"/>
    <mergeCell ref="K12:M12"/>
    <mergeCell ref="N12:P12"/>
    <mergeCell ref="Q12:S12"/>
    <mergeCell ref="T12:V12"/>
    <mergeCell ref="A13:G13"/>
    <mergeCell ref="H13:J13"/>
    <mergeCell ref="K13:M13"/>
    <mergeCell ref="N13:P13"/>
    <mergeCell ref="Q13:S13"/>
    <mergeCell ref="T13:V13"/>
    <mergeCell ref="A14:G14"/>
    <mergeCell ref="H14:J14"/>
    <mergeCell ref="K14:M14"/>
    <mergeCell ref="N14:P14"/>
    <mergeCell ref="Q14:S14"/>
    <mergeCell ref="T14:V14"/>
    <mergeCell ref="A15:G15"/>
    <mergeCell ref="H15:J15"/>
    <mergeCell ref="K15:M15"/>
    <mergeCell ref="N15:P15"/>
    <mergeCell ref="Q15:S15"/>
    <mergeCell ref="T15:V15"/>
    <mergeCell ref="A16:G16"/>
    <mergeCell ref="H16:J16"/>
    <mergeCell ref="K16:M16"/>
    <mergeCell ref="N16:P16"/>
    <mergeCell ref="Q16:S16"/>
    <mergeCell ref="T16:V16"/>
    <mergeCell ref="A17:G17"/>
    <mergeCell ref="H17:J17"/>
    <mergeCell ref="K17:M17"/>
    <mergeCell ref="N17:P17"/>
    <mergeCell ref="Q17:S17"/>
    <mergeCell ref="T17:V17"/>
    <mergeCell ref="A18:G18"/>
    <mergeCell ref="H18:J18"/>
    <mergeCell ref="K18:M18"/>
    <mergeCell ref="N18:P18"/>
    <mergeCell ref="Q18:S18"/>
    <mergeCell ref="T18:V18"/>
    <mergeCell ref="H20:V20"/>
    <mergeCell ref="A21:G21"/>
    <mergeCell ref="H21:J21"/>
    <mergeCell ref="K21:M21"/>
    <mergeCell ref="N21:P21"/>
    <mergeCell ref="Q21:S21"/>
    <mergeCell ref="T21:V21"/>
    <mergeCell ref="A22:G22"/>
    <mergeCell ref="H22:J22"/>
    <mergeCell ref="K22:M22"/>
    <mergeCell ref="N22:P22"/>
    <mergeCell ref="Q22:S22"/>
    <mergeCell ref="T22:V22"/>
    <mergeCell ref="A23:G23"/>
    <mergeCell ref="H23:J23"/>
    <mergeCell ref="K23:M23"/>
    <mergeCell ref="N23:P23"/>
    <mergeCell ref="Q23:S23"/>
    <mergeCell ref="T23:V23"/>
    <mergeCell ref="A24:G24"/>
    <mergeCell ref="H24:J24"/>
    <mergeCell ref="K24:M24"/>
    <mergeCell ref="N24:P24"/>
    <mergeCell ref="Q24:S24"/>
    <mergeCell ref="T24:V24"/>
    <mergeCell ref="A25:G25"/>
    <mergeCell ref="H25:J25"/>
    <mergeCell ref="K25:M25"/>
    <mergeCell ref="N25:P25"/>
    <mergeCell ref="Q25:S25"/>
    <mergeCell ref="T25:V25"/>
    <mergeCell ref="A26:G26"/>
    <mergeCell ref="H26:J26"/>
    <mergeCell ref="K26:M26"/>
    <mergeCell ref="N26:P26"/>
    <mergeCell ref="Q26:S26"/>
    <mergeCell ref="T26:V26"/>
    <mergeCell ref="A27:G27"/>
    <mergeCell ref="H27:J27"/>
    <mergeCell ref="K27:M27"/>
    <mergeCell ref="N27:P27"/>
    <mergeCell ref="Q27:S27"/>
    <mergeCell ref="T27:V27"/>
    <mergeCell ref="A28:G28"/>
    <mergeCell ref="H28:J28"/>
    <mergeCell ref="K28:M28"/>
    <mergeCell ref="N28:P28"/>
    <mergeCell ref="Q28:S28"/>
    <mergeCell ref="T28:V28"/>
    <mergeCell ref="A29:G29"/>
    <mergeCell ref="H29:J29"/>
    <mergeCell ref="K29:M29"/>
    <mergeCell ref="N29:P29"/>
    <mergeCell ref="Q29:S29"/>
    <mergeCell ref="T29:V29"/>
  </mergeCells>
  <pageMargins left="0.3543307086614173" right="0.3543307086614173" top="0.3543307086614173" bottom="0.3543307086614173" header="0.11811023622047244" footer="0.11811023622047244"/>
  <pageSetup paperSize="9" scale="97" orientation="landscape" r:id="rId1"/>
  <headerFooter alignWithMargins="0">
    <oddFooter>&amp;RPage &amp;P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Feuil16"/>
  <dimension ref="A1:J21"/>
  <sheetViews>
    <sheetView zoomScaleNormal="100" workbookViewId="0">
      <selection activeCell="R23" sqref="R23"/>
    </sheetView>
  </sheetViews>
  <sheetFormatPr baseColWidth="10" defaultRowHeight="13.2" x14ac:dyDescent="0.25"/>
  <cols>
    <col min="1" max="1" width="16.5546875" customWidth="1"/>
    <col min="2" max="4" width="5.33203125" customWidth="1"/>
    <col min="5" max="9" width="19.33203125" customWidth="1"/>
  </cols>
  <sheetData>
    <row r="1" spans="1:10" ht="13.2" customHeight="1" x14ac:dyDescent="0.25">
      <c r="A1" s="192" t="str">
        <f>Coordonnées!A1</f>
        <v>Synthèse du Budget</v>
      </c>
      <c r="B1" s="148"/>
      <c r="C1" s="148"/>
      <c r="D1" s="63"/>
      <c r="E1" s="144" t="s">
        <v>0</v>
      </c>
      <c r="F1" s="144"/>
      <c r="G1" s="148" t="str">
        <f>Coordonnées!J1</f>
        <v>HASTIERE</v>
      </c>
      <c r="H1" s="148"/>
      <c r="I1" s="65" t="s">
        <v>40</v>
      </c>
      <c r="J1" s="78">
        <f>Coordonnées!R1</f>
        <v>91142</v>
      </c>
    </row>
    <row r="2" spans="1:10" ht="16.2" customHeight="1" x14ac:dyDescent="0.25">
      <c r="A2" s="149"/>
      <c r="B2" s="150"/>
      <c r="C2" s="150"/>
      <c r="D2" s="64"/>
      <c r="E2" s="145"/>
      <c r="F2" s="145"/>
      <c r="G2" s="150"/>
      <c r="H2" s="150"/>
      <c r="I2" s="66" t="s">
        <v>1</v>
      </c>
      <c r="J2" s="79">
        <f>Coordonnées!R2</f>
        <v>2022</v>
      </c>
    </row>
    <row r="3" spans="1:10" s="76" customFormat="1" ht="27" customHeight="1" x14ac:dyDescent="0.25">
      <c r="A3" s="87" t="str">
        <f>Coordonnées!A3</f>
        <v>Modèle officiel généré par l'application eComptes © SPW Intérieur et Action Sociale</v>
      </c>
      <c r="B3" s="73"/>
      <c r="C3" s="73"/>
      <c r="D3" s="73"/>
      <c r="E3" s="73"/>
      <c r="F3" s="74"/>
      <c r="G3" s="74"/>
      <c r="H3" s="75"/>
      <c r="I3" s="75" t="s">
        <v>41</v>
      </c>
      <c r="J3" s="77">
        <f>Coordonnées!R3</f>
        <v>1</v>
      </c>
    </row>
    <row r="4" spans="1:10" ht="16.2" customHeight="1" x14ac:dyDescent="0.25">
      <c r="A4" s="17"/>
      <c r="B4" s="16"/>
      <c r="C4" s="16"/>
      <c r="D4" s="16"/>
      <c r="E4" s="259" t="s">
        <v>47</v>
      </c>
      <c r="F4" s="260"/>
      <c r="G4" s="260"/>
      <c r="H4" s="260"/>
      <c r="I4" s="260"/>
    </row>
    <row r="5" spans="1:10" ht="17.7" customHeight="1" x14ac:dyDescent="0.25">
      <c r="A5" s="15"/>
      <c r="E5" s="267" t="s">
        <v>71</v>
      </c>
      <c r="F5" s="268"/>
      <c r="G5" s="268"/>
      <c r="H5" s="268"/>
      <c r="I5" s="268"/>
    </row>
    <row r="6" spans="1:10" ht="17.7" customHeight="1" x14ac:dyDescent="0.25">
      <c r="A6" s="15"/>
      <c r="E6" s="71" t="str">
        <f>Coordonnées!$H$27</f>
        <v>Budget</v>
      </c>
      <c r="F6" s="71" t="str">
        <f>Coordonnées!$H$27</f>
        <v>Budget</v>
      </c>
      <c r="G6" s="71" t="str">
        <f>Coordonnées!$H$27</f>
        <v>Budget</v>
      </c>
      <c r="H6" s="71" t="str">
        <f>Coordonnées!$H$27</f>
        <v>Budget</v>
      </c>
      <c r="I6" s="71" t="str">
        <f>Coordonnées!$H$27</f>
        <v>Budget</v>
      </c>
    </row>
    <row r="7" spans="1:10" ht="17.7" customHeight="1" x14ac:dyDescent="0.25">
      <c r="A7" s="15"/>
      <c r="E7" s="67">
        <f>F7-1</f>
        <v>2018</v>
      </c>
      <c r="F7" s="67">
        <f>G7-1</f>
        <v>2019</v>
      </c>
      <c r="G7" s="67">
        <f>H7-1</f>
        <v>2020</v>
      </c>
      <c r="H7" s="67">
        <f>I7-1</f>
        <v>2021</v>
      </c>
      <c r="I7" s="67">
        <f>J2</f>
        <v>2022</v>
      </c>
    </row>
    <row r="8" spans="1:10" ht="30" customHeight="1" x14ac:dyDescent="0.25">
      <c r="A8" s="253" t="s">
        <v>36</v>
      </c>
      <c r="B8" s="254"/>
      <c r="C8" s="254"/>
      <c r="D8" s="255"/>
      <c r="E8" s="124">
        <v>223683.66</v>
      </c>
      <c r="F8" s="124">
        <v>294902</v>
      </c>
      <c r="G8" s="124">
        <v>574427</v>
      </c>
      <c r="H8" s="124">
        <v>167427</v>
      </c>
      <c r="I8" s="124">
        <v>187255</v>
      </c>
    </row>
    <row r="9" spans="1:10" ht="30" customHeight="1" x14ac:dyDescent="0.25">
      <c r="A9" s="256" t="s">
        <v>19</v>
      </c>
      <c r="B9" s="257"/>
      <c r="C9" s="257"/>
      <c r="D9" s="258"/>
      <c r="E9" s="124">
        <v>2369046.87</v>
      </c>
      <c r="F9" s="124">
        <v>2423389.2799999998</v>
      </c>
      <c r="G9" s="124">
        <v>2426491.61</v>
      </c>
      <c r="H9" s="124">
        <v>2486514.94</v>
      </c>
      <c r="I9" s="124">
        <v>2661817.36</v>
      </c>
    </row>
    <row r="10" spans="1:10" ht="30" customHeight="1" x14ac:dyDescent="0.25">
      <c r="A10" s="256" t="s">
        <v>20</v>
      </c>
      <c r="B10" s="257"/>
      <c r="C10" s="257"/>
      <c r="D10" s="258"/>
      <c r="E10" s="124">
        <v>836767.33</v>
      </c>
      <c r="F10" s="124">
        <v>868112.62</v>
      </c>
      <c r="G10" s="124">
        <v>908237.62</v>
      </c>
      <c r="H10" s="124">
        <v>778225.78</v>
      </c>
      <c r="I10" s="124">
        <v>803273.83</v>
      </c>
    </row>
    <row r="11" spans="1:10" ht="30" customHeight="1" x14ac:dyDescent="0.25">
      <c r="A11" s="256" t="s">
        <v>21</v>
      </c>
      <c r="B11" s="257"/>
      <c r="C11" s="257"/>
      <c r="D11" s="258"/>
      <c r="E11" s="124">
        <v>1703833.93</v>
      </c>
      <c r="F11" s="124">
        <v>1689027.96</v>
      </c>
      <c r="G11" s="124">
        <v>1683558.49</v>
      </c>
      <c r="H11" s="124">
        <v>1663908.01</v>
      </c>
      <c r="I11" s="124">
        <v>1712419.39</v>
      </c>
    </row>
    <row r="12" spans="1:10" ht="30" customHeight="1" x14ac:dyDescent="0.25">
      <c r="A12" s="256" t="s">
        <v>29</v>
      </c>
      <c r="B12" s="257"/>
      <c r="C12" s="257"/>
      <c r="D12" s="258"/>
      <c r="E12" s="124">
        <v>198667.36</v>
      </c>
      <c r="F12" s="124">
        <v>184415.44</v>
      </c>
      <c r="G12" s="124">
        <v>223255.56</v>
      </c>
      <c r="H12" s="124">
        <v>217789.76</v>
      </c>
      <c r="I12" s="124">
        <v>198158.33</v>
      </c>
    </row>
    <row r="13" spans="1:10" ht="30" customHeight="1" x14ac:dyDescent="0.25">
      <c r="A13" s="256" t="s">
        <v>22</v>
      </c>
      <c r="B13" s="257"/>
      <c r="C13" s="257"/>
      <c r="D13" s="258"/>
      <c r="E13" s="124">
        <v>41539.51</v>
      </c>
      <c r="F13" s="124">
        <v>38539.51</v>
      </c>
      <c r="G13" s="124">
        <v>42910</v>
      </c>
      <c r="H13" s="124">
        <v>39910</v>
      </c>
      <c r="I13" s="124">
        <v>38710</v>
      </c>
    </row>
    <row r="14" spans="1:10" ht="30" customHeight="1" x14ac:dyDescent="0.25">
      <c r="A14" s="256" t="s">
        <v>23</v>
      </c>
      <c r="B14" s="257"/>
      <c r="C14" s="257"/>
      <c r="D14" s="258"/>
      <c r="E14" s="124">
        <v>488404.75</v>
      </c>
      <c r="F14" s="124">
        <v>466755.2</v>
      </c>
      <c r="G14" s="124">
        <v>531353.05000000005</v>
      </c>
      <c r="H14" s="124">
        <v>599683.31000000006</v>
      </c>
      <c r="I14" s="124">
        <v>653924.27</v>
      </c>
    </row>
    <row r="15" spans="1:10" ht="30" customHeight="1" x14ac:dyDescent="0.25">
      <c r="A15" s="256" t="s">
        <v>24</v>
      </c>
      <c r="B15" s="257"/>
      <c r="C15" s="257"/>
      <c r="D15" s="258"/>
      <c r="E15" s="124">
        <v>270636.99</v>
      </c>
      <c r="F15" s="124">
        <v>255676</v>
      </c>
      <c r="G15" s="124">
        <v>251168.91</v>
      </c>
      <c r="H15" s="124">
        <v>262184.46999999997</v>
      </c>
      <c r="I15" s="124">
        <v>316959.86</v>
      </c>
    </row>
    <row r="16" spans="1:10" ht="30" customHeight="1" x14ac:dyDescent="0.25">
      <c r="A16" s="261" t="s">
        <v>33</v>
      </c>
      <c r="B16" s="262"/>
      <c r="C16" s="262"/>
      <c r="D16" s="263"/>
      <c r="E16" s="124">
        <v>0</v>
      </c>
      <c r="F16" s="124">
        <v>0</v>
      </c>
      <c r="G16" s="124">
        <v>0</v>
      </c>
      <c r="H16" s="124">
        <v>0</v>
      </c>
      <c r="I16" s="124">
        <v>0</v>
      </c>
    </row>
    <row r="17" spans="1:9" ht="30" customHeight="1" x14ac:dyDescent="0.25">
      <c r="A17" s="256" t="s">
        <v>32</v>
      </c>
      <c r="B17" s="257"/>
      <c r="C17" s="257"/>
      <c r="D17" s="258"/>
      <c r="E17" s="124">
        <v>152567.62</v>
      </c>
      <c r="F17" s="124">
        <v>137781.82999999999</v>
      </c>
      <c r="G17" s="124">
        <v>148216.60999999999</v>
      </c>
      <c r="H17" s="124">
        <v>147462.29</v>
      </c>
      <c r="I17" s="124">
        <v>131686.66</v>
      </c>
    </row>
    <row r="18" spans="1:9" ht="30" customHeight="1" x14ac:dyDescent="0.25">
      <c r="A18" s="256" t="s">
        <v>25</v>
      </c>
      <c r="B18" s="257"/>
      <c r="C18" s="257"/>
      <c r="D18" s="258"/>
      <c r="E18" s="124">
        <v>973905</v>
      </c>
      <c r="F18" s="124">
        <v>981018</v>
      </c>
      <c r="G18" s="124">
        <v>1049717.78</v>
      </c>
      <c r="H18" s="124">
        <v>1051089</v>
      </c>
      <c r="I18" s="124">
        <v>1120129.43</v>
      </c>
    </row>
    <row r="19" spans="1:9" ht="30" customHeight="1" x14ac:dyDescent="0.25">
      <c r="A19" s="261" t="s">
        <v>26</v>
      </c>
      <c r="B19" s="262"/>
      <c r="C19" s="262"/>
      <c r="D19" s="263"/>
      <c r="E19" s="124">
        <v>510965.52</v>
      </c>
      <c r="F19" s="124">
        <v>540559.06000000006</v>
      </c>
      <c r="G19" s="124">
        <v>546888.43999999994</v>
      </c>
      <c r="H19" s="124">
        <v>604648.43999999994</v>
      </c>
      <c r="I19" s="124">
        <v>649542.72</v>
      </c>
    </row>
    <row r="20" spans="1:9" ht="30" customHeight="1" x14ac:dyDescent="0.25">
      <c r="A20" s="256" t="s">
        <v>27</v>
      </c>
      <c r="B20" s="257"/>
      <c r="C20" s="257"/>
      <c r="D20" s="258"/>
      <c r="E20" s="124">
        <v>306085.36</v>
      </c>
      <c r="F20" s="124">
        <v>314194.03000000003</v>
      </c>
      <c r="G20" s="124">
        <v>305333.61</v>
      </c>
      <c r="H20" s="124">
        <v>323538.61</v>
      </c>
      <c r="I20" s="124">
        <v>306739.65999999997</v>
      </c>
    </row>
    <row r="21" spans="1:9" ht="30" customHeight="1" x14ac:dyDescent="0.25">
      <c r="A21" s="264" t="s">
        <v>28</v>
      </c>
      <c r="B21" s="265"/>
      <c r="C21" s="265"/>
      <c r="D21" s="266"/>
      <c r="E21" s="124">
        <v>161880</v>
      </c>
      <c r="F21" s="124">
        <v>174838</v>
      </c>
      <c r="G21" s="124">
        <v>185903.91</v>
      </c>
      <c r="H21" s="124">
        <v>208273.91</v>
      </c>
      <c r="I21" s="124">
        <v>192290</v>
      </c>
    </row>
  </sheetData>
  <sheetProtection algorithmName="SHA-512" hashValue="WfCbXjpcg8OFy3rudCRPQm78WMDoe4Ek+/u/TmYMVwIk/0cPW/n3pTpfZ36YMQgQd8N8luBzn8eMl3KXyMOyIg==" saltValue="9dgancqpWwR55BItUO69/g==" spinCount="100000" sheet="1" objects="1" scenarios="1"/>
  <mergeCells count="19">
    <mergeCell ref="A13:D13"/>
    <mergeCell ref="A15:D15"/>
    <mergeCell ref="A16:D16"/>
    <mergeCell ref="A21:D21"/>
    <mergeCell ref="E5:I5"/>
    <mergeCell ref="A19:D19"/>
    <mergeCell ref="A20:D20"/>
    <mergeCell ref="A17:D17"/>
    <mergeCell ref="A18:D18"/>
    <mergeCell ref="A14:D14"/>
    <mergeCell ref="A10:D10"/>
    <mergeCell ref="A11:D11"/>
    <mergeCell ref="A12:D12"/>
    <mergeCell ref="A1:C2"/>
    <mergeCell ref="A8:D8"/>
    <mergeCell ref="A9:D9"/>
    <mergeCell ref="G1:H2"/>
    <mergeCell ref="E1:F2"/>
    <mergeCell ref="E4:I4"/>
  </mergeCells>
  <pageMargins left="0.3543307086614173" right="0.3543307086614173" top="0.3543307086614173" bottom="0.3543307086614173" header="0.11811023622047244" footer="0.11811023622047244"/>
  <pageSetup paperSize="9" scale="97" orientation="landscape" r:id="rId1"/>
  <headerFooter alignWithMargins="0">
    <oddFooter>&amp;RPage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Feuil21"/>
  <dimension ref="A1:J21"/>
  <sheetViews>
    <sheetView zoomScaleNormal="100" workbookViewId="0">
      <selection activeCell="R23" sqref="R23"/>
    </sheetView>
  </sheetViews>
  <sheetFormatPr baseColWidth="10" defaultRowHeight="13.2" x14ac:dyDescent="0.25"/>
  <cols>
    <col min="1" max="1" width="16.5546875" customWidth="1"/>
    <col min="2" max="4" width="5.33203125" customWidth="1"/>
    <col min="5" max="9" width="19.33203125" customWidth="1"/>
  </cols>
  <sheetData>
    <row r="1" spans="1:10" ht="13.2" customHeight="1" x14ac:dyDescent="0.25">
      <c r="A1" s="192" t="str">
        <f>Coordonnées!A1</f>
        <v>Synthèse du Budget</v>
      </c>
      <c r="B1" s="148"/>
      <c r="C1" s="148"/>
      <c r="D1" s="63"/>
      <c r="E1" s="144" t="s">
        <v>0</v>
      </c>
      <c r="F1" s="144"/>
      <c r="G1" s="148" t="str">
        <f>Coordonnées!J1</f>
        <v>HASTIERE</v>
      </c>
      <c r="H1" s="148"/>
      <c r="I1" s="65" t="s">
        <v>40</v>
      </c>
      <c r="J1" s="78">
        <f>Coordonnées!R1</f>
        <v>91142</v>
      </c>
    </row>
    <row r="2" spans="1:10" ht="16.2" customHeight="1" x14ac:dyDescent="0.25">
      <c r="A2" s="149"/>
      <c r="B2" s="150"/>
      <c r="C2" s="150"/>
      <c r="D2" s="64"/>
      <c r="E2" s="145"/>
      <c r="F2" s="145"/>
      <c r="G2" s="150"/>
      <c r="H2" s="150"/>
      <c r="I2" s="66" t="s">
        <v>1</v>
      </c>
      <c r="J2" s="79">
        <f>Coordonnées!R2</f>
        <v>2022</v>
      </c>
    </row>
    <row r="3" spans="1:10" s="76" customFormat="1" ht="27" customHeight="1" x14ac:dyDescent="0.25">
      <c r="A3" s="87" t="str">
        <f>Coordonnées!A3</f>
        <v>Modèle officiel généré par l'application eComptes © SPW Intérieur et Action Sociale</v>
      </c>
      <c r="B3" s="73"/>
      <c r="C3" s="73"/>
      <c r="D3" s="73"/>
      <c r="E3" s="73"/>
      <c r="F3" s="74"/>
      <c r="G3" s="74"/>
      <c r="H3" s="75"/>
      <c r="I3" s="75" t="s">
        <v>41</v>
      </c>
      <c r="J3" s="77">
        <f>Coordonnées!R3</f>
        <v>1</v>
      </c>
    </row>
    <row r="4" spans="1:10" ht="16.2" customHeight="1" x14ac:dyDescent="0.25">
      <c r="A4" s="17"/>
      <c r="B4" s="16"/>
      <c r="C4" s="16"/>
      <c r="D4" s="16"/>
      <c r="E4" s="259" t="s">
        <v>47</v>
      </c>
      <c r="F4" s="260"/>
      <c r="G4" s="260"/>
      <c r="H4" s="260"/>
      <c r="I4" s="260"/>
    </row>
    <row r="5" spans="1:10" ht="17.7" customHeight="1" x14ac:dyDescent="0.25">
      <c r="A5" s="15"/>
      <c r="E5" s="269" t="s">
        <v>72</v>
      </c>
      <c r="F5" s="270"/>
      <c r="G5" s="270"/>
      <c r="H5" s="270"/>
      <c r="I5" s="270"/>
    </row>
    <row r="6" spans="1:10" ht="17.7" customHeight="1" x14ac:dyDescent="0.25">
      <c r="A6" s="15"/>
      <c r="E6" s="71" t="str">
        <f>Coordonnées!$H$27</f>
        <v>Budget</v>
      </c>
      <c r="F6" s="71" t="str">
        <f>Coordonnées!$H$27</f>
        <v>Budget</v>
      </c>
      <c r="G6" s="71" t="str">
        <f>Coordonnées!$H$27</f>
        <v>Budget</v>
      </c>
      <c r="H6" s="71" t="str">
        <f>Coordonnées!$H$27</f>
        <v>Budget</v>
      </c>
      <c r="I6" s="71" t="str">
        <f>Coordonnées!$H$27</f>
        <v>Budget</v>
      </c>
    </row>
    <row r="7" spans="1:10" ht="17.7" customHeight="1" x14ac:dyDescent="0.25">
      <c r="A7" s="15"/>
      <c r="E7" s="67">
        <f>F7-1</f>
        <v>2018</v>
      </c>
      <c r="F7" s="67">
        <f>G7-1</f>
        <v>2019</v>
      </c>
      <c r="G7" s="67">
        <f>H7-1</f>
        <v>2020</v>
      </c>
      <c r="H7" s="67">
        <f>I7-1</f>
        <v>2021</v>
      </c>
      <c r="I7" s="67">
        <f>J2</f>
        <v>2022</v>
      </c>
    </row>
    <row r="8" spans="1:10" ht="30" customHeight="1" x14ac:dyDescent="0.25">
      <c r="A8" s="253" t="s">
        <v>36</v>
      </c>
      <c r="B8" s="254"/>
      <c r="C8" s="254"/>
      <c r="D8" s="255"/>
      <c r="E8" s="124">
        <v>6253844.6500000004</v>
      </c>
      <c r="F8" s="124">
        <v>6613986.7000000002</v>
      </c>
      <c r="G8" s="124">
        <v>7034717.4900000002</v>
      </c>
      <c r="H8" s="124">
        <v>6716894.9800000004</v>
      </c>
      <c r="I8" s="124">
        <v>7775156.5199999996</v>
      </c>
    </row>
    <row r="9" spans="1:10" ht="30" customHeight="1" x14ac:dyDescent="0.25">
      <c r="A9" s="256" t="s">
        <v>19</v>
      </c>
      <c r="B9" s="257"/>
      <c r="C9" s="257"/>
      <c r="D9" s="258"/>
      <c r="E9" s="124">
        <v>522919.53</v>
      </c>
      <c r="F9" s="124">
        <v>448443.55</v>
      </c>
      <c r="G9" s="124">
        <v>531261.81000000006</v>
      </c>
      <c r="H9" s="124">
        <v>505770.33</v>
      </c>
      <c r="I9" s="124">
        <v>285852.08</v>
      </c>
    </row>
    <row r="10" spans="1:10" ht="30" customHeight="1" x14ac:dyDescent="0.25">
      <c r="A10" s="256" t="s">
        <v>20</v>
      </c>
      <c r="B10" s="257"/>
      <c r="C10" s="257"/>
      <c r="D10" s="258"/>
      <c r="E10" s="124">
        <v>34840</v>
      </c>
      <c r="F10" s="124">
        <v>3350</v>
      </c>
      <c r="G10" s="124">
        <v>73350</v>
      </c>
      <c r="H10" s="124">
        <v>3850</v>
      </c>
      <c r="I10" s="124">
        <v>3850</v>
      </c>
    </row>
    <row r="11" spans="1:10" ht="30" customHeight="1" x14ac:dyDescent="0.25">
      <c r="A11" s="256" t="s">
        <v>21</v>
      </c>
      <c r="B11" s="257"/>
      <c r="C11" s="257"/>
      <c r="D11" s="258"/>
      <c r="E11" s="124">
        <v>394376</v>
      </c>
      <c r="F11" s="124">
        <v>391226</v>
      </c>
      <c r="G11" s="124">
        <v>406727.53</v>
      </c>
      <c r="H11" s="124">
        <v>388788</v>
      </c>
      <c r="I11" s="124">
        <v>69006.320000000007</v>
      </c>
    </row>
    <row r="12" spans="1:10" ht="30" customHeight="1" x14ac:dyDescent="0.25">
      <c r="A12" s="256" t="s">
        <v>29</v>
      </c>
      <c r="B12" s="257"/>
      <c r="C12" s="257"/>
      <c r="D12" s="258"/>
      <c r="E12" s="124">
        <v>246604.46</v>
      </c>
      <c r="F12" s="124">
        <v>245704.46</v>
      </c>
      <c r="G12" s="124">
        <v>246808.03</v>
      </c>
      <c r="H12" s="124">
        <v>239404.46</v>
      </c>
      <c r="I12" s="124">
        <v>223131.46</v>
      </c>
    </row>
    <row r="13" spans="1:10" ht="30" customHeight="1" x14ac:dyDescent="0.25">
      <c r="A13" s="256" t="s">
        <v>22</v>
      </c>
      <c r="B13" s="257"/>
      <c r="C13" s="257"/>
      <c r="D13" s="258"/>
      <c r="E13" s="124">
        <v>109950</v>
      </c>
      <c r="F13" s="124">
        <v>234771</v>
      </c>
      <c r="G13" s="124">
        <v>116820.2</v>
      </c>
      <c r="H13" s="124">
        <v>97883.5</v>
      </c>
      <c r="I13" s="124">
        <v>103450</v>
      </c>
    </row>
    <row r="14" spans="1:10" ht="30" customHeight="1" x14ac:dyDescent="0.25">
      <c r="A14" s="256" t="s">
        <v>23</v>
      </c>
      <c r="B14" s="257"/>
      <c r="C14" s="257"/>
      <c r="D14" s="258"/>
      <c r="E14" s="124">
        <v>234672</v>
      </c>
      <c r="F14" s="124">
        <v>244999.09</v>
      </c>
      <c r="G14" s="124">
        <v>307838.59000000003</v>
      </c>
      <c r="H14" s="124">
        <v>355954.96</v>
      </c>
      <c r="I14" s="124">
        <v>264994.46999999997</v>
      </c>
    </row>
    <row r="15" spans="1:10" ht="30" customHeight="1" x14ac:dyDescent="0.25">
      <c r="A15" s="256" t="s">
        <v>24</v>
      </c>
      <c r="B15" s="257"/>
      <c r="C15" s="257"/>
      <c r="D15" s="258"/>
      <c r="E15" s="124">
        <v>16782</v>
      </c>
      <c r="F15" s="124">
        <v>6782</v>
      </c>
      <c r="G15" s="124">
        <v>14782</v>
      </c>
      <c r="H15" s="124">
        <v>29500</v>
      </c>
      <c r="I15" s="124">
        <v>9500</v>
      </c>
    </row>
    <row r="16" spans="1:10" ht="30" customHeight="1" x14ac:dyDescent="0.25">
      <c r="A16" s="261" t="s">
        <v>33</v>
      </c>
      <c r="B16" s="262"/>
      <c r="C16" s="262"/>
      <c r="D16" s="263"/>
      <c r="E16" s="124">
        <v>0</v>
      </c>
      <c r="F16" s="124">
        <v>0</v>
      </c>
      <c r="G16" s="124">
        <v>0</v>
      </c>
      <c r="H16" s="124">
        <v>0</v>
      </c>
      <c r="I16" s="124">
        <v>0</v>
      </c>
    </row>
    <row r="17" spans="1:9" ht="30" customHeight="1" x14ac:dyDescent="0.25">
      <c r="A17" s="256" t="s">
        <v>32</v>
      </c>
      <c r="B17" s="257"/>
      <c r="C17" s="257"/>
      <c r="D17" s="258"/>
      <c r="E17" s="124">
        <v>0</v>
      </c>
      <c r="F17" s="124">
        <v>0</v>
      </c>
      <c r="G17" s="124">
        <v>0</v>
      </c>
      <c r="H17" s="124">
        <v>0</v>
      </c>
      <c r="I17" s="124">
        <v>0</v>
      </c>
    </row>
    <row r="18" spans="1:9" ht="30" customHeight="1" x14ac:dyDescent="0.25">
      <c r="A18" s="256" t="s">
        <v>25</v>
      </c>
      <c r="B18" s="257"/>
      <c r="C18" s="257"/>
      <c r="D18" s="258"/>
      <c r="E18" s="124">
        <v>144900.26</v>
      </c>
      <c r="F18" s="124">
        <v>155577.95000000001</v>
      </c>
      <c r="G18" s="124">
        <v>121907</v>
      </c>
      <c r="H18" s="124">
        <v>149672.72</v>
      </c>
      <c r="I18" s="124">
        <v>211408.64000000001</v>
      </c>
    </row>
    <row r="19" spans="1:9" ht="30" customHeight="1" x14ac:dyDescent="0.25">
      <c r="A19" s="261" t="s">
        <v>26</v>
      </c>
      <c r="B19" s="262"/>
      <c r="C19" s="262"/>
      <c r="D19" s="263"/>
      <c r="E19" s="124">
        <v>22864</v>
      </c>
      <c r="F19" s="124">
        <v>19774</v>
      </c>
      <c r="G19" s="124">
        <v>19774</v>
      </c>
      <c r="H19" s="124">
        <v>32324</v>
      </c>
      <c r="I19" s="124">
        <v>69124</v>
      </c>
    </row>
    <row r="20" spans="1:9" ht="30" customHeight="1" x14ac:dyDescent="0.25">
      <c r="A20" s="256" t="s">
        <v>27</v>
      </c>
      <c r="B20" s="257"/>
      <c r="C20" s="257"/>
      <c r="D20" s="258"/>
      <c r="E20" s="124">
        <v>252661</v>
      </c>
      <c r="F20" s="124">
        <v>170641</v>
      </c>
      <c r="G20" s="124">
        <v>216391</v>
      </c>
      <c r="H20" s="124">
        <v>215891</v>
      </c>
      <c r="I20" s="124">
        <v>94066</v>
      </c>
    </row>
    <row r="21" spans="1:9" ht="30" customHeight="1" x14ac:dyDescent="0.25">
      <c r="A21" s="264" t="s">
        <v>28</v>
      </c>
      <c r="B21" s="265"/>
      <c r="C21" s="265"/>
      <c r="D21" s="266"/>
      <c r="E21" s="124">
        <v>41570</v>
      </c>
      <c r="F21" s="124">
        <v>41970</v>
      </c>
      <c r="G21" s="124">
        <v>41819.269999999997</v>
      </c>
      <c r="H21" s="124">
        <v>42170</v>
      </c>
      <c r="I21" s="124">
        <v>26970</v>
      </c>
    </row>
  </sheetData>
  <sheetProtection algorithmName="SHA-512" hashValue="Q26VeCvF5Syk3sIcD2xAWlONCmgZfy1CAsaqZrjy3CGFqafwjrzHn1ns1oFb+J3U0V/unjx7WW/fWQ8jjzkzGw==" saltValue="Hxu+1WPwb6RtDmbi6IyIfA==" spinCount="100000" sheet="1" objects="1" scenarios="1"/>
  <mergeCells count="19">
    <mergeCell ref="A16:D16"/>
    <mergeCell ref="A1:C2"/>
    <mergeCell ref="E4:I4"/>
    <mergeCell ref="E5:I5"/>
    <mergeCell ref="A8:D8"/>
    <mergeCell ref="A9:D9"/>
    <mergeCell ref="A10:D10"/>
    <mergeCell ref="G1:H2"/>
    <mergeCell ref="E1:F2"/>
    <mergeCell ref="A11:D11"/>
    <mergeCell ref="A12:D12"/>
    <mergeCell ref="A13:D13"/>
    <mergeCell ref="A14:D14"/>
    <mergeCell ref="A15:D15"/>
    <mergeCell ref="A17:D17"/>
    <mergeCell ref="A18:D18"/>
    <mergeCell ref="A19:D19"/>
    <mergeCell ref="A20:D20"/>
    <mergeCell ref="A21:D21"/>
  </mergeCells>
  <pageMargins left="0.3543307086614173" right="0.3543307086614173" top="0.3543307086614173" bottom="0.3543307086614173" header="0.11811023622047244" footer="0.11811023622047244"/>
  <pageSetup paperSize="9" scale="97" orientation="landscape" r:id="rId1"/>
  <headerFooter alignWithMargins="0">
    <oddFooter>&amp;RPage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Feuil22"/>
  <dimension ref="A1:J21"/>
  <sheetViews>
    <sheetView zoomScaleNormal="100" workbookViewId="0">
      <selection activeCell="R23" sqref="R23"/>
    </sheetView>
  </sheetViews>
  <sheetFormatPr baseColWidth="10" defaultRowHeight="13.2" x14ac:dyDescent="0.25"/>
  <cols>
    <col min="1" max="1" width="16.5546875" customWidth="1"/>
    <col min="2" max="4" width="5.33203125" customWidth="1"/>
    <col min="5" max="9" width="19.33203125" customWidth="1"/>
  </cols>
  <sheetData>
    <row r="1" spans="1:10" ht="13.2" customHeight="1" x14ac:dyDescent="0.25">
      <c r="A1" s="192" t="str">
        <f>Coordonnées!A1</f>
        <v>Synthèse du Budget</v>
      </c>
      <c r="B1" s="148"/>
      <c r="C1" s="148"/>
      <c r="D1" s="63"/>
      <c r="E1" s="144" t="s">
        <v>0</v>
      </c>
      <c r="F1" s="144"/>
      <c r="G1" s="148" t="str">
        <f>Coordonnées!J1</f>
        <v>HASTIERE</v>
      </c>
      <c r="H1" s="148"/>
      <c r="I1" s="65" t="s">
        <v>40</v>
      </c>
      <c r="J1" s="78">
        <f>Coordonnées!R1</f>
        <v>91142</v>
      </c>
    </row>
    <row r="2" spans="1:10" ht="16.2" customHeight="1" x14ac:dyDescent="0.25">
      <c r="A2" s="149"/>
      <c r="B2" s="150"/>
      <c r="C2" s="150"/>
      <c r="D2" s="64"/>
      <c r="E2" s="145"/>
      <c r="F2" s="145"/>
      <c r="G2" s="150"/>
      <c r="H2" s="150"/>
      <c r="I2" s="66" t="s">
        <v>1</v>
      </c>
      <c r="J2" s="79">
        <f>Coordonnées!R2</f>
        <v>2022</v>
      </c>
    </row>
    <row r="3" spans="1:10" s="76" customFormat="1" ht="27" customHeight="1" x14ac:dyDescent="0.25">
      <c r="A3" s="87" t="str">
        <f>Coordonnées!A3</f>
        <v>Modèle officiel généré par l'application eComptes © SPW Intérieur et Action Sociale</v>
      </c>
      <c r="B3" s="73"/>
      <c r="C3" s="73"/>
      <c r="D3" s="73"/>
      <c r="E3" s="73"/>
      <c r="F3" s="74"/>
      <c r="G3" s="74"/>
      <c r="I3" s="75" t="s">
        <v>41</v>
      </c>
      <c r="J3" s="77">
        <f>Coordonnées!R3</f>
        <v>1</v>
      </c>
    </row>
    <row r="4" spans="1:10" ht="16.2" customHeight="1" x14ac:dyDescent="0.25">
      <c r="A4" s="17"/>
      <c r="B4" s="16"/>
      <c r="C4" s="16"/>
      <c r="D4" s="16"/>
      <c r="E4" s="259" t="s">
        <v>47</v>
      </c>
      <c r="F4" s="260"/>
      <c r="G4" s="260"/>
      <c r="H4" s="260"/>
      <c r="I4" s="260"/>
    </row>
    <row r="5" spans="1:10" ht="17.7" customHeight="1" x14ac:dyDescent="0.25">
      <c r="A5" s="15"/>
      <c r="E5" s="271" t="s">
        <v>73</v>
      </c>
      <c r="F5" s="272"/>
      <c r="G5" s="272"/>
      <c r="H5" s="272"/>
      <c r="I5" s="272"/>
    </row>
    <row r="6" spans="1:10" ht="17.7" customHeight="1" x14ac:dyDescent="0.25">
      <c r="A6" s="15"/>
      <c r="E6" s="71" t="str">
        <f>Coordonnées!$H$27</f>
        <v>Budget</v>
      </c>
      <c r="F6" s="71" t="str">
        <f>Coordonnées!$H$27</f>
        <v>Budget</v>
      </c>
      <c r="G6" s="71" t="str">
        <f>Coordonnées!$H$27</f>
        <v>Budget</v>
      </c>
      <c r="H6" s="71" t="str">
        <f>Coordonnées!$H$27</f>
        <v>Budget</v>
      </c>
      <c r="I6" s="71" t="str">
        <f>Coordonnées!$H$27</f>
        <v>Budget</v>
      </c>
    </row>
    <row r="7" spans="1:10" ht="17.7" customHeight="1" x14ac:dyDescent="0.25">
      <c r="A7" s="15"/>
      <c r="E7" s="67">
        <f>F7-1</f>
        <v>2018</v>
      </c>
      <c r="F7" s="67">
        <f>G7-1</f>
        <v>2019</v>
      </c>
      <c r="G7" s="67">
        <f>H7-1</f>
        <v>2020</v>
      </c>
      <c r="H7" s="67">
        <f>I7-1</f>
        <v>2021</v>
      </c>
      <c r="I7" s="67">
        <f>J2</f>
        <v>2022</v>
      </c>
    </row>
    <row r="8" spans="1:10" ht="30" customHeight="1" x14ac:dyDescent="0.25">
      <c r="A8" s="253" t="s">
        <v>36</v>
      </c>
      <c r="B8" s="254"/>
      <c r="C8" s="254"/>
      <c r="D8" s="255"/>
      <c r="E8" s="124">
        <v>50000</v>
      </c>
      <c r="F8" s="124">
        <v>471449.76</v>
      </c>
      <c r="G8" s="124">
        <v>75000</v>
      </c>
      <c r="H8" s="124">
        <v>452540</v>
      </c>
      <c r="I8" s="124">
        <v>1111242.48</v>
      </c>
    </row>
    <row r="9" spans="1:10" ht="30" customHeight="1" x14ac:dyDescent="0.25">
      <c r="A9" s="256" t="s">
        <v>19</v>
      </c>
      <c r="B9" s="257"/>
      <c r="C9" s="257"/>
      <c r="D9" s="258"/>
      <c r="E9" s="124">
        <v>1172100</v>
      </c>
      <c r="F9" s="124">
        <v>1205600</v>
      </c>
      <c r="G9" s="124">
        <v>1239450</v>
      </c>
      <c r="H9" s="124">
        <v>1807500</v>
      </c>
      <c r="I9" s="124">
        <v>1891200</v>
      </c>
    </row>
    <row r="10" spans="1:10" ht="30" customHeight="1" x14ac:dyDescent="0.25">
      <c r="A10" s="256" t="s">
        <v>20</v>
      </c>
      <c r="B10" s="257"/>
      <c r="C10" s="257"/>
      <c r="D10" s="258"/>
      <c r="E10" s="124">
        <v>0</v>
      </c>
      <c r="F10" s="124">
        <v>12000</v>
      </c>
      <c r="G10" s="124">
        <v>0</v>
      </c>
      <c r="H10" s="124">
        <v>500</v>
      </c>
      <c r="I10" s="124">
        <v>1000</v>
      </c>
    </row>
    <row r="11" spans="1:10" ht="30" customHeight="1" x14ac:dyDescent="0.25">
      <c r="A11" s="256" t="s">
        <v>21</v>
      </c>
      <c r="B11" s="257"/>
      <c r="C11" s="257"/>
      <c r="D11" s="258"/>
      <c r="E11" s="124">
        <v>164500</v>
      </c>
      <c r="F11" s="124">
        <v>440000</v>
      </c>
      <c r="G11" s="124">
        <v>737200</v>
      </c>
      <c r="H11" s="124">
        <v>377450</v>
      </c>
      <c r="I11" s="124">
        <v>286300</v>
      </c>
    </row>
    <row r="12" spans="1:10" ht="30" customHeight="1" x14ac:dyDescent="0.25">
      <c r="A12" s="256" t="s">
        <v>29</v>
      </c>
      <c r="B12" s="257"/>
      <c r="C12" s="257"/>
      <c r="D12" s="258"/>
      <c r="E12" s="124">
        <v>122000</v>
      </c>
      <c r="F12" s="124">
        <v>2000</v>
      </c>
      <c r="G12" s="124">
        <v>10000</v>
      </c>
      <c r="H12" s="124">
        <v>2000</v>
      </c>
      <c r="I12" s="124">
        <v>69800</v>
      </c>
    </row>
    <row r="13" spans="1:10" ht="30" customHeight="1" x14ac:dyDescent="0.25">
      <c r="A13" s="256" t="s">
        <v>22</v>
      </c>
      <c r="B13" s="257"/>
      <c r="C13" s="257"/>
      <c r="D13" s="258"/>
      <c r="E13" s="124">
        <v>1000</v>
      </c>
      <c r="F13" s="124">
        <v>0</v>
      </c>
      <c r="G13" s="124">
        <v>0</v>
      </c>
      <c r="H13" s="124">
        <v>10100</v>
      </c>
      <c r="I13" s="124">
        <v>800</v>
      </c>
    </row>
    <row r="14" spans="1:10" ht="30" customHeight="1" x14ac:dyDescent="0.25">
      <c r="A14" s="256" t="s">
        <v>23</v>
      </c>
      <c r="B14" s="257"/>
      <c r="C14" s="257"/>
      <c r="D14" s="258"/>
      <c r="E14" s="124">
        <v>644500</v>
      </c>
      <c r="F14" s="124">
        <v>445500</v>
      </c>
      <c r="G14" s="124">
        <v>1029500</v>
      </c>
      <c r="H14" s="124">
        <v>1011000</v>
      </c>
      <c r="I14" s="124">
        <v>1548700</v>
      </c>
    </row>
    <row r="15" spans="1:10" ht="30" customHeight="1" x14ac:dyDescent="0.25">
      <c r="A15" s="256" t="s">
        <v>24</v>
      </c>
      <c r="B15" s="257"/>
      <c r="C15" s="257"/>
      <c r="D15" s="258"/>
      <c r="E15" s="124">
        <v>1596500</v>
      </c>
      <c r="F15" s="124">
        <v>36200</v>
      </c>
      <c r="G15" s="124">
        <v>66500</v>
      </c>
      <c r="H15" s="124">
        <v>24500</v>
      </c>
      <c r="I15" s="124">
        <v>64900</v>
      </c>
    </row>
    <row r="16" spans="1:10" ht="30" customHeight="1" x14ac:dyDescent="0.25">
      <c r="A16" s="261" t="s">
        <v>33</v>
      </c>
      <c r="B16" s="262"/>
      <c r="C16" s="262"/>
      <c r="D16" s="263"/>
      <c r="E16" s="124">
        <v>0</v>
      </c>
      <c r="F16" s="124">
        <v>0</v>
      </c>
      <c r="G16" s="124">
        <v>0</v>
      </c>
      <c r="H16" s="124">
        <v>0</v>
      </c>
      <c r="I16" s="124">
        <v>0</v>
      </c>
    </row>
    <row r="17" spans="1:9" ht="30" customHeight="1" x14ac:dyDescent="0.25">
      <c r="A17" s="256" t="s">
        <v>32</v>
      </c>
      <c r="B17" s="257"/>
      <c r="C17" s="257"/>
      <c r="D17" s="258"/>
      <c r="E17" s="124">
        <v>22000</v>
      </c>
      <c r="F17" s="124">
        <v>14146</v>
      </c>
      <c r="G17" s="124">
        <v>75000</v>
      </c>
      <c r="H17" s="124">
        <v>118000</v>
      </c>
      <c r="I17" s="124">
        <v>141500</v>
      </c>
    </row>
    <row r="18" spans="1:9" ht="30" customHeight="1" x14ac:dyDescent="0.25">
      <c r="A18" s="256" t="s">
        <v>25</v>
      </c>
      <c r="B18" s="257"/>
      <c r="C18" s="257"/>
      <c r="D18" s="258"/>
      <c r="E18" s="124">
        <v>2500</v>
      </c>
      <c r="F18" s="124">
        <v>0</v>
      </c>
      <c r="G18" s="124">
        <v>0</v>
      </c>
      <c r="H18" s="124">
        <v>16000</v>
      </c>
      <c r="I18" s="124">
        <v>6500</v>
      </c>
    </row>
    <row r="19" spans="1:9" ht="30" customHeight="1" x14ac:dyDescent="0.25">
      <c r="A19" s="261" t="s">
        <v>26</v>
      </c>
      <c r="B19" s="262"/>
      <c r="C19" s="262"/>
      <c r="D19" s="263"/>
      <c r="E19" s="124">
        <v>443731.99</v>
      </c>
      <c r="F19" s="124">
        <v>158231.99</v>
      </c>
      <c r="G19" s="124">
        <v>479472.74</v>
      </c>
      <c r="H19" s="124">
        <v>477132.74</v>
      </c>
      <c r="I19" s="124">
        <v>91332.74</v>
      </c>
    </row>
    <row r="20" spans="1:9" ht="30" customHeight="1" x14ac:dyDescent="0.25">
      <c r="A20" s="256" t="s">
        <v>27</v>
      </c>
      <c r="B20" s="257"/>
      <c r="C20" s="257"/>
      <c r="D20" s="258"/>
      <c r="E20" s="124">
        <v>0</v>
      </c>
      <c r="F20" s="124">
        <v>46834.559999999998</v>
      </c>
      <c r="G20" s="124">
        <v>200</v>
      </c>
      <c r="H20" s="124">
        <v>151200</v>
      </c>
      <c r="I20" s="124">
        <v>889400</v>
      </c>
    </row>
    <row r="21" spans="1:9" ht="30" customHeight="1" x14ac:dyDescent="0.25">
      <c r="A21" s="264" t="s">
        <v>28</v>
      </c>
      <c r="B21" s="265"/>
      <c r="C21" s="265"/>
      <c r="D21" s="266"/>
      <c r="E21" s="124">
        <v>0</v>
      </c>
      <c r="F21" s="124">
        <v>0</v>
      </c>
      <c r="G21" s="124">
        <v>0</v>
      </c>
      <c r="H21" s="124">
        <v>0</v>
      </c>
      <c r="I21" s="124">
        <v>0</v>
      </c>
    </row>
  </sheetData>
  <sheetProtection algorithmName="SHA-512" hashValue="4uVXBCWv82sR5JyJFdPTDrgNCD3//teSkmb6W5MIkolBY3Yh2hbPJUw13Zg5Vc5MexeK5WCz2s8S4VhG58bwCA==" saltValue="Qte19DUjDME/uz2zhApQgA==" spinCount="100000" sheet="1" objects="1" scenarios="1"/>
  <mergeCells count="19">
    <mergeCell ref="A16:D16"/>
    <mergeCell ref="A1:C2"/>
    <mergeCell ref="E4:I4"/>
    <mergeCell ref="E5:I5"/>
    <mergeCell ref="A8:D8"/>
    <mergeCell ref="A9:D9"/>
    <mergeCell ref="A10:D10"/>
    <mergeCell ref="G1:H2"/>
    <mergeCell ref="E1:F2"/>
    <mergeCell ref="A11:D11"/>
    <mergeCell ref="A12:D12"/>
    <mergeCell ref="A13:D13"/>
    <mergeCell ref="A14:D14"/>
    <mergeCell ref="A15:D15"/>
    <mergeCell ref="A17:D17"/>
    <mergeCell ref="A18:D18"/>
    <mergeCell ref="A19:D19"/>
    <mergeCell ref="A20:D20"/>
    <mergeCell ref="A21:D21"/>
  </mergeCells>
  <pageMargins left="0.3543307086614173" right="0.3543307086614173" top="0.3543307086614173" bottom="0.3543307086614173" header="0.11811023622047244" footer="0.11811023622047244"/>
  <pageSetup paperSize="9" scale="97" orientation="landscape" r:id="rId1"/>
  <headerFooter alignWithMargins="0">
    <oddFooter>&amp;RPage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Feuil23"/>
  <dimension ref="A1:J21"/>
  <sheetViews>
    <sheetView zoomScaleNormal="100" workbookViewId="0">
      <selection activeCell="R23" sqref="R23"/>
    </sheetView>
  </sheetViews>
  <sheetFormatPr baseColWidth="10" defaultRowHeight="13.2" x14ac:dyDescent="0.25"/>
  <cols>
    <col min="1" max="1" width="16.5546875" customWidth="1"/>
    <col min="2" max="4" width="5.33203125" customWidth="1"/>
    <col min="5" max="9" width="19.33203125" customWidth="1"/>
  </cols>
  <sheetData>
    <row r="1" spans="1:10" ht="13.2" customHeight="1" x14ac:dyDescent="0.25">
      <c r="A1" s="192" t="str">
        <f>Coordonnées!A1</f>
        <v>Synthèse du Budget</v>
      </c>
      <c r="B1" s="148"/>
      <c r="C1" s="148"/>
      <c r="D1" s="63"/>
      <c r="E1" s="144" t="s">
        <v>0</v>
      </c>
      <c r="F1" s="144"/>
      <c r="G1" s="148" t="str">
        <f>Coordonnées!J1</f>
        <v>HASTIERE</v>
      </c>
      <c r="H1" s="148"/>
      <c r="I1" s="65" t="s">
        <v>40</v>
      </c>
      <c r="J1" s="78">
        <f>Coordonnées!R1</f>
        <v>91142</v>
      </c>
    </row>
    <row r="2" spans="1:10" ht="16.2" customHeight="1" x14ac:dyDescent="0.25">
      <c r="A2" s="149"/>
      <c r="B2" s="150"/>
      <c r="C2" s="150"/>
      <c r="D2" s="64"/>
      <c r="E2" s="145"/>
      <c r="F2" s="145"/>
      <c r="G2" s="150"/>
      <c r="H2" s="150"/>
      <c r="I2" s="66" t="s">
        <v>1</v>
      </c>
      <c r="J2" s="79">
        <f>Coordonnées!R2</f>
        <v>2022</v>
      </c>
    </row>
    <row r="3" spans="1:10" s="76" customFormat="1" ht="27" customHeight="1" x14ac:dyDescent="0.25">
      <c r="A3" s="87" t="str">
        <f>Coordonnées!A3</f>
        <v>Modèle officiel généré par l'application eComptes © SPW Intérieur et Action Sociale</v>
      </c>
      <c r="B3" s="73"/>
      <c r="C3" s="73"/>
      <c r="D3" s="73"/>
      <c r="E3" s="73"/>
      <c r="F3" s="74"/>
      <c r="G3" s="74"/>
      <c r="H3" s="75"/>
      <c r="I3" s="75" t="s">
        <v>41</v>
      </c>
      <c r="J3" s="77">
        <f>Coordonnées!R3</f>
        <v>1</v>
      </c>
    </row>
    <row r="4" spans="1:10" ht="16.2" customHeight="1" x14ac:dyDescent="0.25">
      <c r="A4" s="17"/>
      <c r="B4" s="16"/>
      <c r="C4" s="16"/>
      <c r="D4" s="16"/>
      <c r="E4" s="259" t="s">
        <v>47</v>
      </c>
      <c r="F4" s="260"/>
      <c r="G4" s="260"/>
      <c r="H4" s="260"/>
      <c r="I4" s="260"/>
    </row>
    <row r="5" spans="1:10" ht="17.7" customHeight="1" x14ac:dyDescent="0.25">
      <c r="A5" s="15"/>
      <c r="E5" s="273" t="s">
        <v>74</v>
      </c>
      <c r="F5" s="274"/>
      <c r="G5" s="274"/>
      <c r="H5" s="274"/>
      <c r="I5" s="274"/>
    </row>
    <row r="6" spans="1:10" ht="17.7" customHeight="1" x14ac:dyDescent="0.25">
      <c r="A6" s="15"/>
      <c r="E6" s="71" t="str">
        <f>Coordonnées!$H$27</f>
        <v>Budget</v>
      </c>
      <c r="F6" s="71" t="str">
        <f>Coordonnées!$H$27</f>
        <v>Budget</v>
      </c>
      <c r="G6" s="71" t="str">
        <f>Coordonnées!$H$27</f>
        <v>Budget</v>
      </c>
      <c r="H6" s="71" t="str">
        <f>Coordonnées!$H$27</f>
        <v>Budget</v>
      </c>
      <c r="I6" s="71" t="str">
        <f>Coordonnées!$H$27</f>
        <v>Budget</v>
      </c>
    </row>
    <row r="7" spans="1:10" ht="17.7" customHeight="1" x14ac:dyDescent="0.25">
      <c r="A7" s="15"/>
      <c r="E7" s="67">
        <f>F7-1</f>
        <v>2018</v>
      </c>
      <c r="F7" s="67">
        <f>G7-1</f>
        <v>2019</v>
      </c>
      <c r="G7" s="67">
        <f>H7-1</f>
        <v>2020</v>
      </c>
      <c r="H7" s="67">
        <f>I7-1</f>
        <v>2021</v>
      </c>
      <c r="I7" s="67">
        <f>J2</f>
        <v>2022</v>
      </c>
    </row>
    <row r="8" spans="1:10" ht="30" customHeight="1" x14ac:dyDescent="0.25">
      <c r="A8" s="253" t="s">
        <v>36</v>
      </c>
      <c r="B8" s="254"/>
      <c r="C8" s="254"/>
      <c r="D8" s="255"/>
      <c r="E8" s="124">
        <v>1249415.5</v>
      </c>
      <c r="F8" s="124">
        <v>953079.31</v>
      </c>
      <c r="G8" s="124">
        <v>782139.58</v>
      </c>
      <c r="H8" s="124">
        <v>646061.84</v>
      </c>
      <c r="I8" s="124">
        <v>1579389.95</v>
      </c>
    </row>
    <row r="9" spans="1:10" ht="30" customHeight="1" x14ac:dyDescent="0.25">
      <c r="A9" s="256" t="s">
        <v>19</v>
      </c>
      <c r="B9" s="257"/>
      <c r="C9" s="257"/>
      <c r="D9" s="258"/>
      <c r="E9" s="124">
        <v>1026545</v>
      </c>
      <c r="F9" s="124">
        <v>1125000</v>
      </c>
      <c r="G9" s="124">
        <v>1252000</v>
      </c>
      <c r="H9" s="124">
        <v>1862000</v>
      </c>
      <c r="I9" s="124">
        <v>1954837.36</v>
      </c>
    </row>
    <row r="10" spans="1:10" ht="30" customHeight="1" x14ac:dyDescent="0.25">
      <c r="A10" s="256" t="s">
        <v>20</v>
      </c>
      <c r="B10" s="257"/>
      <c r="C10" s="257"/>
      <c r="D10" s="258"/>
      <c r="E10" s="124">
        <v>0</v>
      </c>
      <c r="F10" s="124">
        <v>0</v>
      </c>
      <c r="G10" s="124">
        <v>0</v>
      </c>
      <c r="H10" s="124">
        <v>0</v>
      </c>
      <c r="I10" s="124">
        <v>0</v>
      </c>
    </row>
    <row r="11" spans="1:10" ht="30" customHeight="1" x14ac:dyDescent="0.25">
      <c r="A11" s="256" t="s">
        <v>21</v>
      </c>
      <c r="B11" s="257"/>
      <c r="C11" s="257"/>
      <c r="D11" s="258"/>
      <c r="E11" s="124">
        <v>90000</v>
      </c>
      <c r="F11" s="124">
        <v>255500</v>
      </c>
      <c r="G11" s="124">
        <v>490788.16</v>
      </c>
      <c r="H11" s="124">
        <v>264250</v>
      </c>
      <c r="I11" s="124">
        <v>513405.48</v>
      </c>
    </row>
    <row r="12" spans="1:10" ht="30" customHeight="1" x14ac:dyDescent="0.25">
      <c r="A12" s="256" t="s">
        <v>29</v>
      </c>
      <c r="B12" s="257"/>
      <c r="C12" s="257"/>
      <c r="D12" s="258"/>
      <c r="E12" s="124">
        <v>25000</v>
      </c>
      <c r="F12" s="124">
        <v>0</v>
      </c>
      <c r="G12" s="124">
        <v>0</v>
      </c>
      <c r="H12" s="124">
        <v>297540</v>
      </c>
      <c r="I12" s="124">
        <v>260000</v>
      </c>
    </row>
    <row r="13" spans="1:10" ht="30" customHeight="1" x14ac:dyDescent="0.25">
      <c r="A13" s="256" t="s">
        <v>22</v>
      </c>
      <c r="B13" s="257"/>
      <c r="C13" s="257"/>
      <c r="D13" s="258"/>
      <c r="E13" s="124">
        <v>0</v>
      </c>
      <c r="F13" s="124">
        <v>0</v>
      </c>
      <c r="G13" s="124">
        <v>0</v>
      </c>
      <c r="H13" s="124">
        <v>0</v>
      </c>
      <c r="I13" s="124">
        <v>800</v>
      </c>
    </row>
    <row r="14" spans="1:10" ht="30" customHeight="1" x14ac:dyDescent="0.25">
      <c r="A14" s="256" t="s">
        <v>23</v>
      </c>
      <c r="B14" s="257"/>
      <c r="C14" s="257"/>
      <c r="D14" s="258"/>
      <c r="E14" s="124">
        <v>490000</v>
      </c>
      <c r="F14" s="124">
        <v>400000</v>
      </c>
      <c r="G14" s="124">
        <v>1094877.8799999999</v>
      </c>
      <c r="H14" s="124">
        <v>1000000</v>
      </c>
      <c r="I14" s="124">
        <v>1497840.6399999999</v>
      </c>
    </row>
    <row r="15" spans="1:10" ht="30" customHeight="1" x14ac:dyDescent="0.25">
      <c r="A15" s="256" t="s">
        <v>24</v>
      </c>
      <c r="B15" s="257"/>
      <c r="C15" s="257"/>
      <c r="D15" s="258"/>
      <c r="E15" s="124">
        <v>1517600</v>
      </c>
      <c r="F15" s="124">
        <v>0</v>
      </c>
      <c r="G15" s="124">
        <v>0</v>
      </c>
      <c r="H15" s="124">
        <v>0</v>
      </c>
      <c r="I15" s="124">
        <v>0</v>
      </c>
    </row>
    <row r="16" spans="1:10" ht="30" customHeight="1" x14ac:dyDescent="0.25">
      <c r="A16" s="261" t="s">
        <v>33</v>
      </c>
      <c r="B16" s="262"/>
      <c r="C16" s="262"/>
      <c r="D16" s="263"/>
      <c r="E16" s="124">
        <v>0</v>
      </c>
      <c r="F16" s="124">
        <v>0</v>
      </c>
      <c r="G16" s="124">
        <v>0</v>
      </c>
      <c r="H16" s="124">
        <v>0</v>
      </c>
      <c r="I16" s="124">
        <v>0</v>
      </c>
    </row>
    <row r="17" spans="1:9" ht="30" customHeight="1" x14ac:dyDescent="0.25">
      <c r="A17" s="256" t="s">
        <v>32</v>
      </c>
      <c r="B17" s="257"/>
      <c r="C17" s="257"/>
      <c r="D17" s="258"/>
      <c r="E17" s="124">
        <v>0</v>
      </c>
      <c r="F17" s="124">
        <v>0</v>
      </c>
      <c r="G17" s="124">
        <v>55000</v>
      </c>
      <c r="H17" s="124">
        <v>95000</v>
      </c>
      <c r="I17" s="124">
        <v>135000</v>
      </c>
    </row>
    <row r="18" spans="1:9" ht="30" customHeight="1" x14ac:dyDescent="0.25">
      <c r="A18" s="256" t="s">
        <v>25</v>
      </c>
      <c r="B18" s="257"/>
      <c r="C18" s="257"/>
      <c r="D18" s="258"/>
      <c r="E18" s="124">
        <v>0</v>
      </c>
      <c r="F18" s="124">
        <v>0</v>
      </c>
      <c r="G18" s="124">
        <v>0</v>
      </c>
      <c r="H18" s="124">
        <v>15000</v>
      </c>
      <c r="I18" s="124">
        <v>0</v>
      </c>
    </row>
    <row r="19" spans="1:9" ht="30" customHeight="1" x14ac:dyDescent="0.25">
      <c r="A19" s="261" t="s">
        <v>26</v>
      </c>
      <c r="B19" s="262"/>
      <c r="C19" s="262"/>
      <c r="D19" s="263"/>
      <c r="E19" s="124">
        <v>188500</v>
      </c>
      <c r="F19" s="124">
        <v>114000</v>
      </c>
      <c r="G19" s="124">
        <v>187000</v>
      </c>
      <c r="H19" s="124">
        <v>175000</v>
      </c>
      <c r="I19" s="124">
        <v>42500</v>
      </c>
    </row>
    <row r="20" spans="1:9" ht="30" customHeight="1" x14ac:dyDescent="0.25">
      <c r="A20" s="256" t="s">
        <v>27</v>
      </c>
      <c r="B20" s="257"/>
      <c r="C20" s="257"/>
      <c r="D20" s="258"/>
      <c r="E20" s="124">
        <v>0</v>
      </c>
      <c r="F20" s="124">
        <v>0</v>
      </c>
      <c r="G20" s="124">
        <v>0</v>
      </c>
      <c r="H20" s="124">
        <v>133000</v>
      </c>
      <c r="I20" s="124">
        <v>857285</v>
      </c>
    </row>
    <row r="21" spans="1:9" ht="30" customHeight="1" x14ac:dyDescent="0.25">
      <c r="A21" s="264" t="s">
        <v>28</v>
      </c>
      <c r="B21" s="265"/>
      <c r="C21" s="265"/>
      <c r="D21" s="266"/>
      <c r="E21" s="124">
        <v>0</v>
      </c>
      <c r="F21" s="124">
        <v>0</v>
      </c>
      <c r="G21" s="124">
        <v>0</v>
      </c>
      <c r="H21" s="124">
        <v>0</v>
      </c>
      <c r="I21" s="124">
        <v>0</v>
      </c>
    </row>
  </sheetData>
  <sheetProtection algorithmName="SHA-512" hashValue="OOxv3QjqD6siJxU3wtQbZL3yGVwofw6x9I6W3Wq5kAhDYQHzgFAB3FG4jNudVLI6xhOsZCL9MFpBqqL1aDq4Eg==" saltValue="osEToR3koETSUIZsYeq09Q==" spinCount="100000" sheet="1" objects="1" scenarios="1"/>
  <mergeCells count="19">
    <mergeCell ref="A16:D16"/>
    <mergeCell ref="A1:C2"/>
    <mergeCell ref="E4:I4"/>
    <mergeCell ref="E5:I5"/>
    <mergeCell ref="A8:D8"/>
    <mergeCell ref="A9:D9"/>
    <mergeCell ref="A10:D10"/>
    <mergeCell ref="G1:H2"/>
    <mergeCell ref="E1:F2"/>
    <mergeCell ref="A11:D11"/>
    <mergeCell ref="A12:D12"/>
    <mergeCell ref="A13:D13"/>
    <mergeCell ref="A14:D14"/>
    <mergeCell ref="A15:D15"/>
    <mergeCell ref="A17:D17"/>
    <mergeCell ref="A18:D18"/>
    <mergeCell ref="A19:D19"/>
    <mergeCell ref="A20:D20"/>
    <mergeCell ref="A21:D21"/>
  </mergeCells>
  <pageMargins left="0.3543307086614173" right="0.3543307086614173" top="0.3543307086614173" bottom="0.3543307086614173" header="0.11811023622047244" footer="0.11811023622047244"/>
  <pageSetup paperSize="9" scale="97" orientation="landscape" r:id="rId1"/>
  <headerFooter alignWithMargins="0">
    <oddFooter>&amp;RPage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11</vt:i4>
      </vt:variant>
    </vt:vector>
  </HeadingPairs>
  <TitlesOfParts>
    <vt:vector size="11" baseType="lpstr">
      <vt:lpstr>Macro-commandes</vt:lpstr>
      <vt:lpstr>Coordonnées</vt:lpstr>
      <vt:lpstr>Résultats</vt:lpstr>
      <vt:lpstr>Ordinaire GE</vt:lpstr>
      <vt:lpstr>Extraordinaire GE</vt:lpstr>
      <vt:lpstr>DO fonctions</vt:lpstr>
      <vt:lpstr>RO fonctions</vt:lpstr>
      <vt:lpstr>DE fonctions</vt:lpstr>
      <vt:lpstr>RE fonctions</vt:lpstr>
      <vt:lpstr>Commentaires</vt:lpstr>
      <vt:lpstr>Glossaire</vt:lpstr>
    </vt:vector>
  </TitlesOfParts>
  <Company>Cabinet du Ministre des Affaires Intérieures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BROGNON Philippe</dc:creator>
  <cp:lastModifiedBy>Gérard Aigret</cp:lastModifiedBy>
  <cp:lastPrinted>2019-04-29T14:14:47Z</cp:lastPrinted>
  <dcterms:created xsi:type="dcterms:W3CDTF">2006-02-10T09:03:57Z</dcterms:created>
  <dcterms:modified xsi:type="dcterms:W3CDTF">2022-04-07T11:45:10Z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72a09c5-6e26-4737-a926-47ef1ab198ae_Enabled">
    <vt:lpwstr>true</vt:lpwstr>
  </property>
  <property fmtid="{D5CDD505-2E9C-101B-9397-08002B2CF9AE}" pid="3" name="MSIP_Label_e72a09c5-6e26-4737-a926-47ef1ab198ae_SetDate">
    <vt:lpwstr>2021-06-22T14:02:40Z</vt:lpwstr>
  </property>
  <property fmtid="{D5CDD505-2E9C-101B-9397-08002B2CF9AE}" pid="4" name="MSIP_Label_e72a09c5-6e26-4737-a926-47ef1ab198ae_Method">
    <vt:lpwstr>Standard</vt:lpwstr>
  </property>
  <property fmtid="{D5CDD505-2E9C-101B-9397-08002B2CF9AE}" pid="5" name="MSIP_Label_e72a09c5-6e26-4737-a926-47ef1ab198ae_Name">
    <vt:lpwstr>e72a09c5-6e26-4737-a926-47ef1ab198ae</vt:lpwstr>
  </property>
  <property fmtid="{D5CDD505-2E9C-101B-9397-08002B2CF9AE}" pid="6" name="MSIP_Label_e72a09c5-6e26-4737-a926-47ef1ab198ae_SiteId">
    <vt:lpwstr>1f816a84-7aa6-4a56-b22a-7b3452fa8681</vt:lpwstr>
  </property>
  <property fmtid="{D5CDD505-2E9C-101B-9397-08002B2CF9AE}" pid="7" name="MSIP_Label_e72a09c5-6e26-4737-a926-47ef1ab198ae_ActionId">
    <vt:lpwstr>6f3eb558-917c-44de-9027-36e2efd7c26c</vt:lpwstr>
  </property>
  <property fmtid="{D5CDD505-2E9C-101B-9397-08002B2CF9AE}" pid="8" name="MSIP_Label_e72a09c5-6e26-4737-a926-47ef1ab198ae_ContentBits">
    <vt:lpwstr>8</vt:lpwstr>
  </property>
</Properties>
</file>